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25_Ноября\Совет_25_11_2021_реш\"/>
    </mc:Choice>
  </mc:AlternateContent>
  <bookViews>
    <workbookView xWindow="0" yWindow="0" windowWidth="28680" windowHeight="12600"/>
  </bookViews>
  <sheets>
    <sheet name="расходы по ВР" sheetId="1" r:id="rId1"/>
  </sheets>
  <definedNames>
    <definedName name="_xlnm._FilterDatabase" localSheetId="0" hidden="1">'расходы по ВР'!$A$5:$I$160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I107" i="1" l="1"/>
  <c r="I82" i="1" l="1"/>
  <c r="I49" i="1"/>
  <c r="I43" i="1"/>
  <c r="I45" i="1"/>
  <c r="I51" i="1"/>
  <c r="I54" i="1"/>
  <c r="I152" i="1"/>
  <c r="I150" i="1"/>
  <c r="I146" i="1"/>
  <c r="I148" i="1"/>
  <c r="I127" i="1"/>
  <c r="I126" i="1" s="1"/>
  <c r="I140" i="1"/>
  <c r="I142" i="1"/>
  <c r="I137" i="1"/>
  <c r="I136" i="1" s="1"/>
  <c r="I84" i="1"/>
  <c r="I90" i="1"/>
  <c r="I105" i="1"/>
  <c r="I118" i="1"/>
  <c r="I88" i="1"/>
  <c r="I27" i="1"/>
  <c r="I26" i="1" s="1"/>
  <c r="I25" i="1" s="1"/>
  <c r="I116" i="1"/>
  <c r="I78" i="1"/>
  <c r="I74" i="1"/>
  <c r="I76" i="1"/>
  <c r="I98" i="1"/>
  <c r="I102" i="1"/>
  <c r="I100" i="1"/>
  <c r="I17" i="1"/>
  <c r="I23" i="1"/>
  <c r="I21" i="1"/>
  <c r="I10" i="1"/>
  <c r="I9" i="1" s="1"/>
  <c r="I13" i="1"/>
  <c r="I15" i="1"/>
  <c r="I32" i="1"/>
  <c r="I36" i="1"/>
  <c r="I40" i="1"/>
  <c r="I39" i="1" s="1"/>
  <c r="I58" i="1"/>
  <c r="I60" i="1"/>
  <c r="I64" i="1"/>
  <c r="I63" i="1" s="1"/>
  <c r="I67" i="1"/>
  <c r="I66" i="1" s="1"/>
  <c r="I70" i="1"/>
  <c r="I69" i="1" s="1"/>
  <c r="I80" i="1"/>
  <c r="I86" i="1"/>
  <c r="I94" i="1"/>
  <c r="I93" i="1" s="1"/>
  <c r="I92" i="1" s="1"/>
  <c r="I109" i="1"/>
  <c r="I104" i="1" s="1"/>
  <c r="I112" i="1"/>
  <c r="I111" i="1"/>
  <c r="I120" i="1"/>
  <c r="I122" i="1"/>
  <c r="I124" i="1"/>
  <c r="I132" i="1"/>
  <c r="I134" i="1"/>
  <c r="I158" i="1"/>
  <c r="I157" i="1" s="1"/>
  <c r="I156" i="1" s="1"/>
  <c r="I73" i="1" l="1"/>
  <c r="I42" i="1"/>
  <c r="I131" i="1"/>
  <c r="I97" i="1"/>
  <c r="I139" i="1"/>
  <c r="I12" i="1"/>
  <c r="I57" i="1"/>
  <c r="I56" i="1" s="1"/>
  <c r="I20" i="1"/>
  <c r="I72" i="1"/>
  <c r="I62" i="1"/>
  <c r="I31" i="1"/>
  <c r="I115" i="1"/>
  <c r="I114" i="1" s="1"/>
  <c r="I145" i="1"/>
  <c r="I144" i="1" s="1"/>
  <c r="I130" i="1" l="1"/>
  <c r="I96" i="1"/>
  <c r="I30" i="1"/>
  <c r="I8" i="1"/>
  <c r="I7" i="1" s="1"/>
  <c r="I29" i="1" l="1"/>
  <c r="I160" i="1" s="1"/>
</calcChain>
</file>

<file path=xl/sharedStrings.xml><?xml version="1.0" encoding="utf-8"?>
<sst xmlns="http://schemas.openxmlformats.org/spreadsheetml/2006/main" count="550" uniqueCount="298">
  <si>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</si>
  <si>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</si>
  <si>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</si>
  <si>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</si>
  <si>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</si>
  <si>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</si>
  <si>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</si>
  <si>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</si>
  <si>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</si>
  <si>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</si>
  <si>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</si>
  <si>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</si>
  <si>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</si>
  <si>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</si>
  <si>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</si>
  <si>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</si>
  <si>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</si>
  <si>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</si>
  <si>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</si>
  <si>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</si>
  <si>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</si>
  <si>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</si>
  <si>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</si>
  <si>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</si>
  <si>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</si>
  <si>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</si>
  <si>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</si>
  <si>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</si>
  <si>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</si>
  <si>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</si>
  <si>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</si>
  <si>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</si>
  <si>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</si>
  <si>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</si>
  <si>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</si>
  <si>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</si>
  <si>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</si>
  <si>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</si>
  <si>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</si>
  <si>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</si>
  <si>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</si>
  <si>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</si>
  <si>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</si>
  <si>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</si>
  <si>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</si>
  <si>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</si>
  <si>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</si>
  <si>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</si>
  <si>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</si>
  <si>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</si>
  <si>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</si>
  <si>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</si>
  <si>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</si>
  <si>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</si>
  <si>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</si>
  <si>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</si>
  <si>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</si>
  <si>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</si>
  <si>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</si>
  <si>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</si>
  <si>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</si>
  <si>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</si>
  <si>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</si>
  <si>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</si>
  <si>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</si>
  <si>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</si>
  <si>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</si>
  <si>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</si>
  <si>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</si>
  <si>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</si>
  <si>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</si>
  <si>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</si>
  <si>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</si>
  <si>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</si>
  <si>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</si>
  <si>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</si>
  <si>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</si>
  <si>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</si>
  <si>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</si>
  <si>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</si>
  <si>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</si>
  <si>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</si>
  <si>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</si>
  <si>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</si>
  <si>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</si>
  <si>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</si>
  <si>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</si>
  <si>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</si>
  <si>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</si>
  <si>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</si>
  <si>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</si>
  <si>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</si>
  <si>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</si>
  <si>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</si>
  <si>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</si>
  <si>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</si>
  <si>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</si>
  <si>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</si>
  <si>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</si>
  <si>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</si>
  <si>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</si>
  <si>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</si>
  <si>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</si>
  <si>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</si>
  <si>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</si>
  <si>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</si>
  <si>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</si>
  <si>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</si>
  <si>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</si>
  <si>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</si>
  <si>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</si>
  <si>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</si>
  <si>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</si>
  <si>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</si>
  <si>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</si>
  <si>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</si>
  <si>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</si>
  <si>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</si>
  <si>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</si>
  <si>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</si>
  <si>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</si>
  <si>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</si>
  <si>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</si>
  <si>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</si>
  <si>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</si>
  <si>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</si>
  <si>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</si>
  <si>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</si>
  <si>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</si>
  <si>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</si>
  <si>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</si>
  <si>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</si>
  <si>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</si>
  <si>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</si>
  <si>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</si>
  <si>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</si>
  <si>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</si>
  <si>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</si>
  <si>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</si>
  <si>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</si>
  <si>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</si>
  <si>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</si>
  <si>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</si>
  <si>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</si>
  <si>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</si>
  <si>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</si>
  <si>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</si>
  <si>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</si>
  <si>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</si>
  <si>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</si>
  <si>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</si>
  <si>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</si>
  <si>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</si>
  <si>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</si>
  <si>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</si>
  <si>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</si>
  <si>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</si>
  <si>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</si>
  <si>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</si>
  <si>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</si>
  <si>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</si>
  <si>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</si>
  <si>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</si>
  <si>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</si>
  <si>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</si>
  <si>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</si>
  <si>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</si>
  <si>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</si>
  <si>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</si>
  <si>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</si>
  <si>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</si>
  <si>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</si>
  <si>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</si>
  <si>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</si>
  <si>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</si>
  <si>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</si>
  <si>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</si>
  <si>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</si>
  <si>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</si>
  <si>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</si>
  <si>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</si>
  <si>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</si>
  <si>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</si>
  <si>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</si>
  <si>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</si>
  <si>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</si>
  <si>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</si>
  <si>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</si>
  <si>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</si>
  <si>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</si>
  <si>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</si>
  <si>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</si>
  <si>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</si>
  <si>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</si>
  <si>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</si>
  <si>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</si>
  <si>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</si>
  <si>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</si>
  <si>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</si>
  <si>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</si>
  <si>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</si>
  <si>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</si>
  <si>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</si>
  <si>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</si>
  <si>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</si>
  <si>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</si>
  <si>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</si>
  <si>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</si>
  <si>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</si>
  <si>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</si>
  <si>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</si>
  <si>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</si>
  <si>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</si>
  <si>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</si>
  <si>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</si>
  <si>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</si>
  <si>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</si>
  <si>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</si>
  <si>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</si>
  <si>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</si>
  <si>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</si>
  <si>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</si>
  <si>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</si>
  <si>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</si>
  <si>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</si>
  <si>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</si>
  <si>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</si>
  <si>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</si>
  <si>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</si>
  <si>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</si>
  <si>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</si>
  <si>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</si>
  <si>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</si>
  <si>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</si>
  <si>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</si>
  <si>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</si>
  <si>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</si>
  <si>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</si>
  <si>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</si>
  <si>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</si>
  <si>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</si>
  <si>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</si>
  <si>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</si>
  <si>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</si>
  <si>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</si>
  <si>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</si>
  <si>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</si>
  <si>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</si>
  <si>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</si>
  <si>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</si>
  <si>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</si>
  <si>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</si>
  <si>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</si>
  <si>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</si>
  <si>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</si>
  <si>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</si>
  <si>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</si>
  <si>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</si>
  <si>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</si>
  <si>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</si>
  <si>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</si>
  <si>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</si>
  <si>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</si>
  <si>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</si>
  <si>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</si>
  <si>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</si>
  <si>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</si>
  <si>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</si>
  <si>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</si>
  <si>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</si>
  <si>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6.3.1.</t>
  </si>
  <si>
    <t>6.3.1.1.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</si>
  <si>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</si>
  <si>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Сумма на 2021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</si>
  <si>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2021 год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</si>
  <si>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</si>
  <si>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</si>
  <si>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</si>
  <si>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</si>
  <si>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</si>
  <si>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</si>
  <si>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</si>
  <si>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</si>
  <si>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</si>
  <si>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</si>
  <si>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</si>
  <si>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</si>
  <si>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</si>
  <si>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4500000462</t>
  </si>
  <si>
    <t>6.2.3.</t>
  </si>
  <si>
    <t>6.2.3.1.</t>
  </si>
  <si>
    <t>"Приложение №2 к решению МС МО г.Петергоф от 11.12.2020 №56</t>
  </si>
  <si>
    <t>0920000079</t>
  </si>
  <si>
    <t>Исполнение судебных актов судебных органов</t>
  </si>
  <si>
    <t>1.3.5.</t>
  </si>
  <si>
    <t>1.3.5.1.</t>
  </si>
  <si>
    <t>1.3.5.2.</t>
  </si>
  <si>
    <t>Приложение №2 к Решению МС МО г.Петергоф от 25.11.2021г.№34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</si>
</sst>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zoomScale="102" zoomScaleNormal="102" workbookViewId="0">
      <selection activeCell="D1" sqref="D1:I1"/>
    </sheetView>
  </sheetViews>
  <sheetFormatPr defaultColWidth="9.140625" defaultRowHeight="15.75" x14ac:dyDescent="0.25"/>
  <cols>
    <col min="1" max="1" width="9.140625" style="1" customWidth="1"/>
    <col min="2" max="3" width="9.140625" style="70"/>
    <col min="4" max="4" width="24.28515625" style="70" customWidth="1"/>
    <col min="5" max="5" width="6.42578125" style="71" customWidth="1"/>
    <col min="6" max="6" width="8.42578125" style="71" customWidth="1"/>
    <col min="7" max="7" width="14" style="71" customWidth="1"/>
    <col min="8" max="8" width="8" style="71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x14ac:dyDescent="0.25">
      <c r="D1" s="107" t="s">
        <v>297</v>
      </c>
      <c r="E1" s="107"/>
      <c r="F1" s="107"/>
      <c r="G1" s="107"/>
      <c r="H1" s="107"/>
      <c r="I1" s="107"/>
    </row>
    <row r="3" spans="1:9" ht="14.25" customHeight="1" x14ac:dyDescent="0.25">
      <c r="A3" s="124" t="s">
        <v>291</v>
      </c>
      <c r="B3" s="124"/>
      <c r="C3" s="124"/>
      <c r="D3" s="124"/>
      <c r="E3" s="124"/>
      <c r="F3" s="124"/>
      <c r="G3" s="124"/>
      <c r="H3" s="124"/>
      <c r="I3" s="124"/>
    </row>
    <row r="4" spans="1:9" ht="36" customHeight="1" x14ac:dyDescent="0.25">
      <c r="A4" s="123" t="s">
        <v>274</v>
      </c>
      <c r="B4" s="123"/>
      <c r="C4" s="123"/>
      <c r="D4" s="123"/>
      <c r="E4" s="123"/>
      <c r="F4" s="123"/>
      <c r="G4" s="123"/>
      <c r="H4" s="123"/>
      <c r="I4" s="123"/>
    </row>
    <row r="5" spans="1:9" ht="15" customHeight="1" x14ac:dyDescent="0.25">
      <c r="A5" s="130" t="s">
        <v>0</v>
      </c>
      <c r="B5" s="132" t="s">
        <v>1</v>
      </c>
      <c r="C5" s="133"/>
      <c r="D5" s="134"/>
      <c r="E5" s="125" t="s">
        <v>100</v>
      </c>
      <c r="F5" s="126"/>
      <c r="G5" s="126"/>
      <c r="H5" s="127"/>
      <c r="I5" s="128" t="s">
        <v>273</v>
      </c>
    </row>
    <row r="6" spans="1:9" ht="82.9" customHeight="1" x14ac:dyDescent="0.25">
      <c r="A6" s="131"/>
      <c r="B6" s="135"/>
      <c r="C6" s="136"/>
      <c r="D6" s="137"/>
      <c r="E6" s="2" t="s">
        <v>272</v>
      </c>
      <c r="F6" s="2" t="s">
        <v>102</v>
      </c>
      <c r="G6" s="3" t="s">
        <v>2</v>
      </c>
      <c r="H6" s="2" t="s">
        <v>134</v>
      </c>
      <c r="I6" s="129"/>
    </row>
    <row r="7" spans="1:9" ht="48.75" customHeight="1" x14ac:dyDescent="0.25">
      <c r="A7" s="4" t="s">
        <v>268</v>
      </c>
      <c r="B7" s="108" t="s">
        <v>194</v>
      </c>
      <c r="C7" s="109"/>
      <c r="D7" s="110"/>
      <c r="E7" s="5">
        <v>901</v>
      </c>
      <c r="F7" s="2"/>
      <c r="G7" s="3"/>
      <c r="H7" s="2"/>
      <c r="I7" s="6">
        <f>SUM(I8+I25)</f>
        <v>5816.2</v>
      </c>
    </row>
    <row r="8" spans="1:9" ht="31.5" customHeight="1" x14ac:dyDescent="0.25">
      <c r="A8" s="5" t="s">
        <v>3</v>
      </c>
      <c r="B8" s="147" t="s">
        <v>103</v>
      </c>
      <c r="C8" s="147"/>
      <c r="D8" s="147"/>
      <c r="E8" s="5">
        <v>901</v>
      </c>
      <c r="F8" s="7" t="s">
        <v>4</v>
      </c>
      <c r="G8" s="5"/>
      <c r="H8" s="5"/>
      <c r="I8" s="8">
        <f>SUM(I9+I12+I20)</f>
        <v>5780.2</v>
      </c>
    </row>
    <row r="9" spans="1:9" s="12" customFormat="1" ht="51" customHeight="1" x14ac:dyDescent="0.25">
      <c r="A9" s="9" t="s">
        <v>5</v>
      </c>
      <c r="B9" s="115" t="s">
        <v>6</v>
      </c>
      <c r="C9" s="115"/>
      <c r="D9" s="115"/>
      <c r="E9" s="9">
        <v>901</v>
      </c>
      <c r="F9" s="10" t="s">
        <v>7</v>
      </c>
      <c r="G9" s="9" t="s">
        <v>175</v>
      </c>
      <c r="H9" s="9"/>
      <c r="I9" s="11">
        <f>I10</f>
        <v>1434.2</v>
      </c>
    </row>
    <row r="10" spans="1:9" s="16" customFormat="1" ht="47.25" customHeight="1" x14ac:dyDescent="0.25">
      <c r="A10" s="13" t="s">
        <v>8</v>
      </c>
      <c r="B10" s="104" t="s">
        <v>128</v>
      </c>
      <c r="C10" s="187"/>
      <c r="D10" s="188"/>
      <c r="E10" s="13">
        <v>901</v>
      </c>
      <c r="F10" s="14" t="s">
        <v>7</v>
      </c>
      <c r="G10" s="14" t="s">
        <v>139</v>
      </c>
      <c r="H10" s="13"/>
      <c r="I10" s="15">
        <f>SUM(I11)</f>
        <v>1434.2</v>
      </c>
    </row>
    <row r="11" spans="1:9" s="16" customFormat="1" ht="114" customHeight="1" x14ac:dyDescent="0.25">
      <c r="A11" s="17" t="s">
        <v>9</v>
      </c>
      <c r="B11" s="90" t="s">
        <v>190</v>
      </c>
      <c r="C11" s="91"/>
      <c r="D11" s="92"/>
      <c r="E11" s="17">
        <v>901</v>
      </c>
      <c r="F11" s="18" t="s">
        <v>7</v>
      </c>
      <c r="G11" s="18" t="s">
        <v>139</v>
      </c>
      <c r="H11" s="17">
        <v>100</v>
      </c>
      <c r="I11" s="19">
        <v>1434.2</v>
      </c>
    </row>
    <row r="12" spans="1:9" ht="82.15" customHeight="1" x14ac:dyDescent="0.25">
      <c r="A12" s="5" t="s">
        <v>10</v>
      </c>
      <c r="B12" s="115" t="s">
        <v>11</v>
      </c>
      <c r="C12" s="115"/>
      <c r="D12" s="115"/>
      <c r="E12" s="9">
        <v>901</v>
      </c>
      <c r="F12" s="10" t="s">
        <v>12</v>
      </c>
      <c r="G12" s="13"/>
      <c r="H12" s="13"/>
      <c r="I12" s="11">
        <f>SUM(I13+I15+I17)</f>
        <v>4177</v>
      </c>
    </row>
    <row r="13" spans="1:9" s="16" customFormat="1" ht="64.5" customHeight="1" x14ac:dyDescent="0.25">
      <c r="A13" s="13" t="s">
        <v>13</v>
      </c>
      <c r="B13" s="104" t="s">
        <v>177</v>
      </c>
      <c r="C13" s="105"/>
      <c r="D13" s="106"/>
      <c r="E13" s="13">
        <v>901</v>
      </c>
      <c r="F13" s="14" t="s">
        <v>12</v>
      </c>
      <c r="G13" s="14" t="s">
        <v>140</v>
      </c>
      <c r="H13" s="13"/>
      <c r="I13" s="15">
        <f>SUM(I14)</f>
        <v>1217</v>
      </c>
    </row>
    <row r="14" spans="1:9" ht="96" customHeight="1" x14ac:dyDescent="0.25">
      <c r="A14" s="17" t="s">
        <v>14</v>
      </c>
      <c r="B14" s="90" t="s">
        <v>189</v>
      </c>
      <c r="C14" s="91"/>
      <c r="D14" s="92"/>
      <c r="E14" s="17">
        <v>901</v>
      </c>
      <c r="F14" s="18" t="s">
        <v>12</v>
      </c>
      <c r="G14" s="18" t="s">
        <v>140</v>
      </c>
      <c r="H14" s="17">
        <v>100</v>
      </c>
      <c r="I14" s="19">
        <v>1217</v>
      </c>
    </row>
    <row r="15" spans="1:9" s="16" customFormat="1" ht="66" customHeight="1" x14ac:dyDescent="0.25">
      <c r="A15" s="13" t="s">
        <v>15</v>
      </c>
      <c r="B15" s="157" t="s">
        <v>171</v>
      </c>
      <c r="C15" s="158"/>
      <c r="D15" s="159"/>
      <c r="E15" s="13">
        <v>901</v>
      </c>
      <c r="F15" s="14" t="s">
        <v>12</v>
      </c>
      <c r="G15" s="14" t="s">
        <v>170</v>
      </c>
      <c r="H15" s="13"/>
      <c r="I15" s="15">
        <f>SUM(I16)</f>
        <v>281.3</v>
      </c>
    </row>
    <row r="16" spans="1:9" ht="110.25" customHeight="1" x14ac:dyDescent="0.25">
      <c r="A16" s="17" t="s">
        <v>16</v>
      </c>
      <c r="B16" s="90" t="s">
        <v>190</v>
      </c>
      <c r="C16" s="91"/>
      <c r="D16" s="92"/>
      <c r="E16" s="17">
        <v>901</v>
      </c>
      <c r="F16" s="18" t="s">
        <v>12</v>
      </c>
      <c r="G16" s="18" t="s">
        <v>170</v>
      </c>
      <c r="H16" s="17">
        <v>100</v>
      </c>
      <c r="I16" s="19">
        <v>281.3</v>
      </c>
    </row>
    <row r="17" spans="1:9" s="16" customFormat="1" ht="50.45" customHeight="1" x14ac:dyDescent="0.25">
      <c r="A17" s="13" t="s">
        <v>172</v>
      </c>
      <c r="B17" s="104" t="s">
        <v>119</v>
      </c>
      <c r="C17" s="105"/>
      <c r="D17" s="106"/>
      <c r="E17" s="13">
        <v>901</v>
      </c>
      <c r="F17" s="14" t="s">
        <v>12</v>
      </c>
      <c r="G17" s="14" t="s">
        <v>141</v>
      </c>
      <c r="H17" s="13"/>
      <c r="I17" s="15">
        <f>SUM(I18+I19)</f>
        <v>2678.7</v>
      </c>
    </row>
    <row r="18" spans="1:9" ht="111" customHeight="1" x14ac:dyDescent="0.25">
      <c r="A18" s="17" t="s">
        <v>173</v>
      </c>
      <c r="B18" s="90" t="s">
        <v>190</v>
      </c>
      <c r="C18" s="91"/>
      <c r="D18" s="92"/>
      <c r="E18" s="17">
        <v>901</v>
      </c>
      <c r="F18" s="18" t="s">
        <v>12</v>
      </c>
      <c r="G18" s="18" t="s">
        <v>141</v>
      </c>
      <c r="H18" s="17">
        <v>100</v>
      </c>
      <c r="I18" s="19">
        <v>2632.5</v>
      </c>
    </row>
    <row r="19" spans="1:9" ht="48" customHeight="1" x14ac:dyDescent="0.25">
      <c r="A19" s="17" t="s">
        <v>174</v>
      </c>
      <c r="B19" s="90" t="s">
        <v>181</v>
      </c>
      <c r="C19" s="99"/>
      <c r="D19" s="100"/>
      <c r="E19" s="17">
        <v>901</v>
      </c>
      <c r="F19" s="18" t="s">
        <v>12</v>
      </c>
      <c r="G19" s="18" t="s">
        <v>141</v>
      </c>
      <c r="H19" s="17">
        <v>200</v>
      </c>
      <c r="I19" s="20">
        <v>46.2</v>
      </c>
    </row>
    <row r="20" spans="1:9" s="12" customFormat="1" ht="18.75" customHeight="1" x14ac:dyDescent="0.25">
      <c r="A20" s="9" t="s">
        <v>129</v>
      </c>
      <c r="B20" s="148" t="s">
        <v>17</v>
      </c>
      <c r="C20" s="149"/>
      <c r="D20" s="150"/>
      <c r="E20" s="9">
        <v>901</v>
      </c>
      <c r="F20" s="10" t="s">
        <v>18</v>
      </c>
      <c r="G20" s="10"/>
      <c r="H20" s="9"/>
      <c r="I20" s="21">
        <f>SUM(I21+I23)</f>
        <v>169</v>
      </c>
    </row>
    <row r="21" spans="1:9" s="16" customFormat="1" ht="47.25" customHeight="1" x14ac:dyDescent="0.25">
      <c r="A21" s="13" t="s">
        <v>130</v>
      </c>
      <c r="B21" s="117" t="s">
        <v>203</v>
      </c>
      <c r="C21" s="118"/>
      <c r="D21" s="119"/>
      <c r="E21" s="13">
        <v>901</v>
      </c>
      <c r="F21" s="14" t="s">
        <v>18</v>
      </c>
      <c r="G21" s="14" t="s">
        <v>154</v>
      </c>
      <c r="H21" s="13"/>
      <c r="I21" s="15">
        <f>SUM(I22)</f>
        <v>73</v>
      </c>
    </row>
    <row r="22" spans="1:9" ht="53.45" customHeight="1" x14ac:dyDescent="0.25">
      <c r="A22" s="17" t="s">
        <v>131</v>
      </c>
      <c r="B22" s="90" t="s">
        <v>181</v>
      </c>
      <c r="C22" s="99"/>
      <c r="D22" s="100"/>
      <c r="E22" s="17">
        <v>901</v>
      </c>
      <c r="F22" s="18" t="s">
        <v>18</v>
      </c>
      <c r="G22" s="18" t="s">
        <v>154</v>
      </c>
      <c r="H22" s="17">
        <v>200</v>
      </c>
      <c r="I22" s="19">
        <v>73</v>
      </c>
    </row>
    <row r="23" spans="1:9" s="16" customFormat="1" ht="46.5" customHeight="1" x14ac:dyDescent="0.25">
      <c r="A23" s="13" t="s">
        <v>137</v>
      </c>
      <c r="B23" s="117" t="s">
        <v>204</v>
      </c>
      <c r="C23" s="118"/>
      <c r="D23" s="119"/>
      <c r="E23" s="13">
        <v>901</v>
      </c>
      <c r="F23" s="14" t="s">
        <v>18</v>
      </c>
      <c r="G23" s="14" t="s">
        <v>205</v>
      </c>
      <c r="H23" s="13"/>
      <c r="I23" s="15">
        <f>SUM(I24)</f>
        <v>96</v>
      </c>
    </row>
    <row r="24" spans="1:9" ht="18.600000000000001" customHeight="1" x14ac:dyDescent="0.25">
      <c r="A24" s="17" t="s">
        <v>138</v>
      </c>
      <c r="B24" s="90" t="s">
        <v>113</v>
      </c>
      <c r="C24" s="99"/>
      <c r="D24" s="100"/>
      <c r="E24" s="17">
        <v>901</v>
      </c>
      <c r="F24" s="18" t="s">
        <v>18</v>
      </c>
      <c r="G24" s="18" t="s">
        <v>205</v>
      </c>
      <c r="H24" s="17">
        <v>800</v>
      </c>
      <c r="I24" s="19">
        <v>96</v>
      </c>
    </row>
    <row r="25" spans="1:9" ht="18.600000000000001" customHeight="1" x14ac:dyDescent="0.25">
      <c r="A25" s="5" t="s">
        <v>22</v>
      </c>
      <c r="B25" s="93" t="s">
        <v>49</v>
      </c>
      <c r="C25" s="94"/>
      <c r="D25" s="95"/>
      <c r="E25" s="5">
        <v>901</v>
      </c>
      <c r="F25" s="7" t="s">
        <v>50</v>
      </c>
      <c r="G25" s="5"/>
      <c r="H25" s="5"/>
      <c r="I25" s="8">
        <f>SUM(I26)</f>
        <v>36</v>
      </c>
    </row>
    <row r="26" spans="1:9" ht="49.9" customHeight="1" x14ac:dyDescent="0.25">
      <c r="A26" s="9" t="s">
        <v>25</v>
      </c>
      <c r="B26" s="96" t="s">
        <v>105</v>
      </c>
      <c r="C26" s="97"/>
      <c r="D26" s="98"/>
      <c r="E26" s="9">
        <v>901</v>
      </c>
      <c r="F26" s="10" t="s">
        <v>104</v>
      </c>
      <c r="G26" s="9"/>
      <c r="H26" s="9"/>
      <c r="I26" s="11">
        <f>SUM(I27)</f>
        <v>36</v>
      </c>
    </row>
    <row r="27" spans="1:9" ht="80.45" customHeight="1" x14ac:dyDescent="0.25">
      <c r="A27" s="13" t="s">
        <v>26</v>
      </c>
      <c r="B27" s="101" t="s">
        <v>260</v>
      </c>
      <c r="C27" s="102"/>
      <c r="D27" s="103"/>
      <c r="E27" s="13">
        <v>901</v>
      </c>
      <c r="F27" s="14" t="s">
        <v>104</v>
      </c>
      <c r="G27" s="13">
        <v>4280000180</v>
      </c>
      <c r="H27" s="13"/>
      <c r="I27" s="15">
        <f>SUM(I28)</f>
        <v>36</v>
      </c>
    </row>
    <row r="28" spans="1:9" ht="48" customHeight="1" x14ac:dyDescent="0.25">
      <c r="A28" s="17" t="s">
        <v>109</v>
      </c>
      <c r="B28" s="90" t="s">
        <v>181</v>
      </c>
      <c r="C28" s="99"/>
      <c r="D28" s="100"/>
      <c r="E28" s="17">
        <v>901</v>
      </c>
      <c r="F28" s="18" t="s">
        <v>104</v>
      </c>
      <c r="G28" s="18" t="s">
        <v>216</v>
      </c>
      <c r="H28" s="17">
        <v>200</v>
      </c>
      <c r="I28" s="19">
        <v>36</v>
      </c>
    </row>
    <row r="29" spans="1:9" s="26" customFormat="1" ht="48.75" customHeight="1" x14ac:dyDescent="0.25">
      <c r="A29" s="22" t="s">
        <v>269</v>
      </c>
      <c r="B29" s="144" t="s">
        <v>195</v>
      </c>
      <c r="C29" s="145"/>
      <c r="D29" s="146"/>
      <c r="E29" s="22">
        <v>984</v>
      </c>
      <c r="F29" s="23"/>
      <c r="G29" s="23"/>
      <c r="H29" s="24"/>
      <c r="I29" s="25">
        <f>SUM(I30+I56+I62+I72+I92+I96+I114+I130+I144+I156)</f>
        <v>398415</v>
      </c>
    </row>
    <row r="30" spans="1:9" ht="32.450000000000003" customHeight="1" x14ac:dyDescent="0.25">
      <c r="A30" s="5" t="s">
        <v>3</v>
      </c>
      <c r="B30" s="147" t="s">
        <v>103</v>
      </c>
      <c r="C30" s="147"/>
      <c r="D30" s="147"/>
      <c r="E30" s="5">
        <v>984</v>
      </c>
      <c r="F30" s="7" t="s">
        <v>4</v>
      </c>
      <c r="G30" s="18"/>
      <c r="H30" s="17"/>
      <c r="I30" s="8">
        <f>SUM(I31+I39+I42)</f>
        <v>44007.399999999994</v>
      </c>
    </row>
    <row r="31" spans="1:9" s="16" customFormat="1" ht="84.6" customHeight="1" x14ac:dyDescent="0.25">
      <c r="A31" s="9" t="s">
        <v>5</v>
      </c>
      <c r="B31" s="120" t="s">
        <v>99</v>
      </c>
      <c r="C31" s="121"/>
      <c r="D31" s="122"/>
      <c r="E31" s="9">
        <v>984</v>
      </c>
      <c r="F31" s="10" t="s">
        <v>19</v>
      </c>
      <c r="G31" s="13"/>
      <c r="H31" s="13"/>
      <c r="I31" s="11">
        <f>SUM(I32+I36)</f>
        <v>36886.699999999997</v>
      </c>
    </row>
    <row r="32" spans="1:9" s="16" customFormat="1" ht="50.45" customHeight="1" x14ac:dyDescent="0.25">
      <c r="A32" s="27" t="s">
        <v>8</v>
      </c>
      <c r="B32" s="104" t="s">
        <v>120</v>
      </c>
      <c r="C32" s="105"/>
      <c r="D32" s="106"/>
      <c r="E32" s="13">
        <v>984</v>
      </c>
      <c r="F32" s="14" t="s">
        <v>19</v>
      </c>
      <c r="G32" s="14" t="s">
        <v>142</v>
      </c>
      <c r="H32" s="13"/>
      <c r="I32" s="15">
        <f>SUM(I33+I34+I35)</f>
        <v>31428.799999999999</v>
      </c>
    </row>
    <row r="33" spans="1:9" ht="109.9" customHeight="1" x14ac:dyDescent="0.25">
      <c r="A33" s="28" t="s">
        <v>9</v>
      </c>
      <c r="B33" s="90" t="s">
        <v>190</v>
      </c>
      <c r="C33" s="91"/>
      <c r="D33" s="92"/>
      <c r="E33" s="17">
        <v>984</v>
      </c>
      <c r="F33" s="18" t="s">
        <v>19</v>
      </c>
      <c r="G33" s="18" t="s">
        <v>142</v>
      </c>
      <c r="H33" s="17">
        <v>100</v>
      </c>
      <c r="I33" s="19">
        <v>25704.5</v>
      </c>
    </row>
    <row r="34" spans="1:9" ht="48.6" customHeight="1" x14ac:dyDescent="0.25">
      <c r="A34" s="28" t="s">
        <v>196</v>
      </c>
      <c r="B34" s="90" t="s">
        <v>181</v>
      </c>
      <c r="C34" s="99"/>
      <c r="D34" s="100"/>
      <c r="E34" s="17">
        <v>984</v>
      </c>
      <c r="F34" s="18" t="s">
        <v>19</v>
      </c>
      <c r="G34" s="18" t="s">
        <v>142</v>
      </c>
      <c r="H34" s="17">
        <v>200</v>
      </c>
      <c r="I34" s="19">
        <v>5715.6</v>
      </c>
    </row>
    <row r="35" spans="1:9" ht="16.899999999999999" customHeight="1" x14ac:dyDescent="0.25">
      <c r="A35" s="28" t="s">
        <v>197</v>
      </c>
      <c r="B35" s="111" t="s">
        <v>113</v>
      </c>
      <c r="C35" s="112"/>
      <c r="D35" s="113"/>
      <c r="E35" s="17">
        <v>984</v>
      </c>
      <c r="F35" s="18" t="s">
        <v>19</v>
      </c>
      <c r="G35" s="18" t="s">
        <v>142</v>
      </c>
      <c r="H35" s="17">
        <v>800</v>
      </c>
      <c r="I35" s="19">
        <v>8.6999999999999993</v>
      </c>
    </row>
    <row r="36" spans="1:9" ht="83.25" customHeight="1" x14ac:dyDescent="0.25">
      <c r="A36" s="27" t="s">
        <v>198</v>
      </c>
      <c r="B36" s="104" t="s">
        <v>159</v>
      </c>
      <c r="C36" s="105"/>
      <c r="D36" s="106"/>
      <c r="E36" s="13">
        <v>984</v>
      </c>
      <c r="F36" s="14" t="s">
        <v>19</v>
      </c>
      <c r="G36" s="14" t="s">
        <v>151</v>
      </c>
      <c r="H36" s="13"/>
      <c r="I36" s="15">
        <f>SUM(I37+I38)</f>
        <v>5457.9</v>
      </c>
    </row>
    <row r="37" spans="1:9" ht="111" customHeight="1" x14ac:dyDescent="0.25">
      <c r="A37" s="28" t="s">
        <v>199</v>
      </c>
      <c r="B37" s="90" t="s">
        <v>190</v>
      </c>
      <c r="C37" s="91"/>
      <c r="D37" s="92"/>
      <c r="E37" s="17">
        <v>984</v>
      </c>
      <c r="F37" s="18" t="s">
        <v>19</v>
      </c>
      <c r="G37" s="18" t="s">
        <v>151</v>
      </c>
      <c r="H37" s="17">
        <v>100</v>
      </c>
      <c r="I37" s="19">
        <v>5033.7</v>
      </c>
    </row>
    <row r="38" spans="1:9" ht="48.6" customHeight="1" x14ac:dyDescent="0.25">
      <c r="A38" s="27" t="s">
        <v>200</v>
      </c>
      <c r="B38" s="90" t="s">
        <v>181</v>
      </c>
      <c r="C38" s="99"/>
      <c r="D38" s="100"/>
      <c r="E38" s="17">
        <v>984</v>
      </c>
      <c r="F38" s="18" t="s">
        <v>19</v>
      </c>
      <c r="G38" s="18" t="s">
        <v>151</v>
      </c>
      <c r="H38" s="17">
        <v>200</v>
      </c>
      <c r="I38" s="19">
        <v>424.2</v>
      </c>
    </row>
    <row r="39" spans="1:9" s="29" customFormat="1" x14ac:dyDescent="0.25">
      <c r="A39" s="9" t="s">
        <v>10</v>
      </c>
      <c r="B39" s="116" t="s">
        <v>20</v>
      </c>
      <c r="C39" s="116"/>
      <c r="D39" s="116"/>
      <c r="E39" s="9">
        <v>984</v>
      </c>
      <c r="F39" s="10" t="s">
        <v>21</v>
      </c>
      <c r="G39" s="13"/>
      <c r="H39" s="13"/>
      <c r="I39" s="11">
        <f>I40</f>
        <v>100</v>
      </c>
    </row>
    <row r="40" spans="1:9" s="16" customFormat="1" ht="19.899999999999999" customHeight="1" x14ac:dyDescent="0.25">
      <c r="A40" s="13" t="s">
        <v>13</v>
      </c>
      <c r="B40" s="114" t="s">
        <v>261</v>
      </c>
      <c r="C40" s="102"/>
      <c r="D40" s="103"/>
      <c r="E40" s="13">
        <v>984</v>
      </c>
      <c r="F40" s="14" t="s">
        <v>21</v>
      </c>
      <c r="G40" s="14" t="s">
        <v>143</v>
      </c>
      <c r="H40" s="14"/>
      <c r="I40" s="15">
        <f>I41</f>
        <v>100</v>
      </c>
    </row>
    <row r="41" spans="1:9" ht="18.75" customHeight="1" x14ac:dyDescent="0.25">
      <c r="A41" s="13" t="s">
        <v>14</v>
      </c>
      <c r="B41" s="184" t="s">
        <v>113</v>
      </c>
      <c r="C41" s="185"/>
      <c r="D41" s="186"/>
      <c r="E41" s="17">
        <v>984</v>
      </c>
      <c r="F41" s="18" t="s">
        <v>21</v>
      </c>
      <c r="G41" s="18" t="s">
        <v>143</v>
      </c>
      <c r="H41" s="18" t="s">
        <v>116</v>
      </c>
      <c r="I41" s="19">
        <v>100</v>
      </c>
    </row>
    <row r="42" spans="1:9" s="16" customFormat="1" ht="16.5" customHeight="1" x14ac:dyDescent="0.25">
      <c r="A42" s="9" t="s">
        <v>129</v>
      </c>
      <c r="B42" s="213" t="s">
        <v>17</v>
      </c>
      <c r="C42" s="213"/>
      <c r="D42" s="213"/>
      <c r="E42" s="9">
        <v>984</v>
      </c>
      <c r="F42" s="10" t="s">
        <v>18</v>
      </c>
      <c r="G42" s="9"/>
      <c r="H42" s="9"/>
      <c r="I42" s="11">
        <f>SUM(I43+I45+I49+I51+I54+I47)</f>
        <v>7020.7000000000007</v>
      </c>
    </row>
    <row r="43" spans="1:9" s="16" customFormat="1" ht="82.15" customHeight="1" x14ac:dyDescent="0.25">
      <c r="A43" s="17" t="s">
        <v>130</v>
      </c>
      <c r="B43" s="157" t="s">
        <v>217</v>
      </c>
      <c r="C43" s="158"/>
      <c r="D43" s="159"/>
      <c r="E43" s="30">
        <v>984</v>
      </c>
      <c r="F43" s="31" t="s">
        <v>18</v>
      </c>
      <c r="G43" s="31" t="s">
        <v>218</v>
      </c>
      <c r="H43" s="30"/>
      <c r="I43" s="32">
        <f>SUM(I44)</f>
        <v>89.4</v>
      </c>
    </row>
    <row r="44" spans="1:9" s="16" customFormat="1" ht="47.45" customHeight="1" x14ac:dyDescent="0.25">
      <c r="A44" s="17" t="s">
        <v>131</v>
      </c>
      <c r="B44" s="221" t="s">
        <v>168</v>
      </c>
      <c r="C44" s="222"/>
      <c r="D44" s="223"/>
      <c r="E44" s="33">
        <v>984</v>
      </c>
      <c r="F44" s="34" t="s">
        <v>18</v>
      </c>
      <c r="G44" s="34" t="s">
        <v>218</v>
      </c>
      <c r="H44" s="33">
        <v>200</v>
      </c>
      <c r="I44" s="20">
        <v>89.4</v>
      </c>
    </row>
    <row r="45" spans="1:9" ht="143.25" customHeight="1" x14ac:dyDescent="0.25">
      <c r="A45" s="17" t="s">
        <v>137</v>
      </c>
      <c r="B45" s="104" t="s">
        <v>169</v>
      </c>
      <c r="C45" s="105"/>
      <c r="D45" s="106"/>
      <c r="E45" s="13">
        <v>984</v>
      </c>
      <c r="F45" s="14" t="s">
        <v>18</v>
      </c>
      <c r="G45" s="14" t="s">
        <v>144</v>
      </c>
      <c r="H45" s="13"/>
      <c r="I45" s="15">
        <f>I46</f>
        <v>57.6</v>
      </c>
    </row>
    <row r="46" spans="1:9" ht="48.75" customHeight="1" x14ac:dyDescent="0.25">
      <c r="A46" s="17" t="s">
        <v>138</v>
      </c>
      <c r="B46" s="90" t="s">
        <v>168</v>
      </c>
      <c r="C46" s="99"/>
      <c r="D46" s="100"/>
      <c r="E46" s="17">
        <v>984</v>
      </c>
      <c r="F46" s="18" t="s">
        <v>18</v>
      </c>
      <c r="G46" s="18" t="s">
        <v>144</v>
      </c>
      <c r="H46" s="17">
        <v>200</v>
      </c>
      <c r="I46" s="19">
        <v>57.6</v>
      </c>
    </row>
    <row r="47" spans="1:9" ht="30.6" customHeight="1" x14ac:dyDescent="0.25">
      <c r="A47" s="17" t="s">
        <v>192</v>
      </c>
      <c r="B47" s="157" t="s">
        <v>293</v>
      </c>
      <c r="C47" s="158"/>
      <c r="D47" s="159"/>
      <c r="E47" s="17">
        <v>984</v>
      </c>
      <c r="F47" s="18" t="s">
        <v>18</v>
      </c>
      <c r="G47" s="18" t="s">
        <v>292</v>
      </c>
      <c r="H47" s="17"/>
      <c r="I47" s="19">
        <f>SUM(I48)</f>
        <v>52.8</v>
      </c>
    </row>
    <row r="48" spans="1:9" ht="23.45" customHeight="1" x14ac:dyDescent="0.25">
      <c r="A48" s="17" t="s">
        <v>193</v>
      </c>
      <c r="B48" s="90" t="s">
        <v>113</v>
      </c>
      <c r="C48" s="99"/>
      <c r="D48" s="100"/>
      <c r="E48" s="17">
        <v>984</v>
      </c>
      <c r="F48" s="18" t="s">
        <v>18</v>
      </c>
      <c r="G48" s="18" t="s">
        <v>292</v>
      </c>
      <c r="H48" s="17">
        <v>800</v>
      </c>
      <c r="I48" s="19">
        <v>52.8</v>
      </c>
    </row>
    <row r="49" spans="1:9" s="35" customFormat="1" ht="82.15" customHeight="1" x14ac:dyDescent="0.25">
      <c r="A49" s="17" t="s">
        <v>201</v>
      </c>
      <c r="B49" s="104" t="s">
        <v>160</v>
      </c>
      <c r="C49" s="105"/>
      <c r="D49" s="106"/>
      <c r="E49" s="13">
        <v>984</v>
      </c>
      <c r="F49" s="14" t="s">
        <v>18</v>
      </c>
      <c r="G49" s="14" t="s">
        <v>152</v>
      </c>
      <c r="H49" s="13"/>
      <c r="I49" s="15">
        <f>SUM(I50)</f>
        <v>7.8</v>
      </c>
    </row>
    <row r="50" spans="1:9" s="35" customFormat="1" ht="48" customHeight="1" x14ac:dyDescent="0.25">
      <c r="A50" s="17" t="s">
        <v>202</v>
      </c>
      <c r="B50" s="90" t="s">
        <v>181</v>
      </c>
      <c r="C50" s="99"/>
      <c r="D50" s="100"/>
      <c r="E50" s="17">
        <v>984</v>
      </c>
      <c r="F50" s="18" t="s">
        <v>18</v>
      </c>
      <c r="G50" s="18" t="s">
        <v>152</v>
      </c>
      <c r="H50" s="17">
        <v>200</v>
      </c>
      <c r="I50" s="19">
        <v>7.8</v>
      </c>
    </row>
    <row r="51" spans="1:9" s="16" customFormat="1" ht="81" customHeight="1" x14ac:dyDescent="0.25">
      <c r="A51" s="17" t="s">
        <v>294</v>
      </c>
      <c r="B51" s="157" t="s">
        <v>158</v>
      </c>
      <c r="C51" s="158"/>
      <c r="D51" s="159"/>
      <c r="E51" s="13">
        <v>984</v>
      </c>
      <c r="F51" s="14" t="s">
        <v>18</v>
      </c>
      <c r="G51" s="14" t="s">
        <v>153</v>
      </c>
      <c r="H51" s="13"/>
      <c r="I51" s="15">
        <f>SUM(I52+I53)</f>
        <v>6773.7000000000007</v>
      </c>
    </row>
    <row r="52" spans="1:9" ht="110.25" customHeight="1" x14ac:dyDescent="0.25">
      <c r="A52" s="17" t="s">
        <v>295</v>
      </c>
      <c r="B52" s="90" t="s">
        <v>190</v>
      </c>
      <c r="C52" s="91"/>
      <c r="D52" s="92"/>
      <c r="E52" s="17">
        <v>984</v>
      </c>
      <c r="F52" s="18" t="s">
        <v>18</v>
      </c>
      <c r="G52" s="18" t="s">
        <v>153</v>
      </c>
      <c r="H52" s="17">
        <v>100</v>
      </c>
      <c r="I52" s="19">
        <v>6211.1</v>
      </c>
    </row>
    <row r="53" spans="1:9" ht="48" customHeight="1" x14ac:dyDescent="0.25">
      <c r="A53" s="17" t="s">
        <v>296</v>
      </c>
      <c r="B53" s="90" t="s">
        <v>168</v>
      </c>
      <c r="C53" s="99"/>
      <c r="D53" s="100"/>
      <c r="E53" s="17">
        <v>984</v>
      </c>
      <c r="F53" s="18" t="s">
        <v>18</v>
      </c>
      <c r="G53" s="18" t="s">
        <v>153</v>
      </c>
      <c r="H53" s="17">
        <v>200</v>
      </c>
      <c r="I53" s="19">
        <v>562.6</v>
      </c>
    </row>
    <row r="54" spans="1:9" ht="88.15" customHeight="1" x14ac:dyDescent="0.25">
      <c r="A54" s="17" t="s">
        <v>219</v>
      </c>
      <c r="B54" s="104" t="s">
        <v>227</v>
      </c>
      <c r="C54" s="105"/>
      <c r="D54" s="106"/>
      <c r="E54" s="13">
        <v>984</v>
      </c>
      <c r="F54" s="14" t="s">
        <v>18</v>
      </c>
      <c r="G54" s="14" t="s">
        <v>145</v>
      </c>
      <c r="H54" s="13"/>
      <c r="I54" s="15">
        <f>SUM(I55)</f>
        <v>39.4</v>
      </c>
    </row>
    <row r="55" spans="1:9" ht="48.75" customHeight="1" x14ac:dyDescent="0.25">
      <c r="A55" s="17" t="s">
        <v>220</v>
      </c>
      <c r="B55" s="90" t="s">
        <v>168</v>
      </c>
      <c r="C55" s="99"/>
      <c r="D55" s="100"/>
      <c r="E55" s="17">
        <v>984</v>
      </c>
      <c r="F55" s="18" t="s">
        <v>18</v>
      </c>
      <c r="G55" s="18" t="s">
        <v>145</v>
      </c>
      <c r="H55" s="17">
        <v>200</v>
      </c>
      <c r="I55" s="19">
        <v>39.4</v>
      </c>
    </row>
    <row r="56" spans="1:9" s="16" customFormat="1" ht="47.25" customHeight="1" x14ac:dyDescent="0.25">
      <c r="A56" s="36" t="s">
        <v>22</v>
      </c>
      <c r="B56" s="147" t="s">
        <v>23</v>
      </c>
      <c r="C56" s="147"/>
      <c r="D56" s="147"/>
      <c r="E56" s="5">
        <v>984</v>
      </c>
      <c r="F56" s="7" t="s">
        <v>24</v>
      </c>
      <c r="G56" s="18"/>
      <c r="H56" s="17"/>
      <c r="I56" s="8">
        <f>SUM(I57)</f>
        <v>328.90000000000003</v>
      </c>
    </row>
    <row r="57" spans="1:9" s="16" customFormat="1" ht="66" customHeight="1" x14ac:dyDescent="0.25">
      <c r="A57" s="9" t="s">
        <v>25</v>
      </c>
      <c r="B57" s="214" t="s">
        <v>287</v>
      </c>
      <c r="C57" s="115"/>
      <c r="D57" s="115"/>
      <c r="E57" s="9">
        <v>984</v>
      </c>
      <c r="F57" s="10" t="s">
        <v>286</v>
      </c>
      <c r="G57" s="10"/>
      <c r="H57" s="9"/>
      <c r="I57" s="11">
        <f>SUM(I58+I60)</f>
        <v>328.90000000000003</v>
      </c>
    </row>
    <row r="58" spans="1:9" s="62" customFormat="1" ht="174.6" customHeight="1" x14ac:dyDescent="0.25">
      <c r="A58" s="85" t="s">
        <v>26</v>
      </c>
      <c r="B58" s="218" t="s">
        <v>226</v>
      </c>
      <c r="C58" s="219"/>
      <c r="D58" s="220"/>
      <c r="E58" s="59">
        <v>984</v>
      </c>
      <c r="F58" s="60" t="s">
        <v>286</v>
      </c>
      <c r="G58" s="60" t="s">
        <v>146</v>
      </c>
      <c r="H58" s="59"/>
      <c r="I58" s="61">
        <f>SUM(I59)</f>
        <v>62.1</v>
      </c>
    </row>
    <row r="59" spans="1:9" ht="46.5" customHeight="1" x14ac:dyDescent="0.25">
      <c r="A59" s="28" t="s">
        <v>109</v>
      </c>
      <c r="B59" s="90" t="s">
        <v>168</v>
      </c>
      <c r="C59" s="91"/>
      <c r="D59" s="92"/>
      <c r="E59" s="17">
        <v>984</v>
      </c>
      <c r="F59" s="18" t="s">
        <v>286</v>
      </c>
      <c r="G59" s="18" t="s">
        <v>146</v>
      </c>
      <c r="H59" s="17">
        <v>200</v>
      </c>
      <c r="I59" s="19">
        <v>62.1</v>
      </c>
    </row>
    <row r="60" spans="1:9" s="16" customFormat="1" ht="126" customHeight="1" x14ac:dyDescent="0.25">
      <c r="A60" s="27" t="s">
        <v>27</v>
      </c>
      <c r="B60" s="104" t="s">
        <v>225</v>
      </c>
      <c r="C60" s="105"/>
      <c r="D60" s="106"/>
      <c r="E60" s="13">
        <v>984</v>
      </c>
      <c r="F60" s="14" t="s">
        <v>286</v>
      </c>
      <c r="G60" s="14" t="s">
        <v>147</v>
      </c>
      <c r="H60" s="13"/>
      <c r="I60" s="15">
        <f>SUM(I61)</f>
        <v>266.8</v>
      </c>
    </row>
    <row r="61" spans="1:9" ht="48.75" customHeight="1" x14ac:dyDescent="0.25">
      <c r="A61" s="28" t="s">
        <v>110</v>
      </c>
      <c r="B61" s="90" t="s">
        <v>168</v>
      </c>
      <c r="C61" s="91"/>
      <c r="D61" s="92"/>
      <c r="E61" s="17">
        <v>984</v>
      </c>
      <c r="F61" s="18" t="s">
        <v>286</v>
      </c>
      <c r="G61" s="18" t="s">
        <v>147</v>
      </c>
      <c r="H61" s="17">
        <v>200</v>
      </c>
      <c r="I61" s="19">
        <v>266.8</v>
      </c>
    </row>
    <row r="62" spans="1:9" ht="16.149999999999999" customHeight="1" x14ac:dyDescent="0.25">
      <c r="A62" s="36" t="s">
        <v>28</v>
      </c>
      <c r="B62" s="166" t="s">
        <v>29</v>
      </c>
      <c r="C62" s="167"/>
      <c r="D62" s="168"/>
      <c r="E62" s="5">
        <v>984</v>
      </c>
      <c r="F62" s="7" t="s">
        <v>30</v>
      </c>
      <c r="G62" s="7"/>
      <c r="H62" s="17"/>
      <c r="I62" s="8">
        <f>SUM(I63+I66+I69)</f>
        <v>111630.09999999999</v>
      </c>
    </row>
    <row r="63" spans="1:9" ht="16.899999999999999" customHeight="1" x14ac:dyDescent="0.25">
      <c r="A63" s="37" t="s">
        <v>31</v>
      </c>
      <c r="B63" s="215" t="s">
        <v>98</v>
      </c>
      <c r="C63" s="216"/>
      <c r="D63" s="217"/>
      <c r="E63" s="9">
        <v>984</v>
      </c>
      <c r="F63" s="10" t="s">
        <v>97</v>
      </c>
      <c r="G63" s="10"/>
      <c r="H63" s="13"/>
      <c r="I63" s="11">
        <f>SUM(I64)</f>
        <v>1670.2</v>
      </c>
    </row>
    <row r="64" spans="1:9" s="62" customFormat="1" ht="94.15" customHeight="1" x14ac:dyDescent="0.25">
      <c r="A64" s="75" t="s">
        <v>32</v>
      </c>
      <c r="B64" s="181" t="s">
        <v>228</v>
      </c>
      <c r="C64" s="182"/>
      <c r="D64" s="183"/>
      <c r="E64" s="76">
        <v>984</v>
      </c>
      <c r="F64" s="77" t="s">
        <v>97</v>
      </c>
      <c r="G64" s="78" t="s">
        <v>221</v>
      </c>
      <c r="H64" s="76"/>
      <c r="I64" s="79">
        <f>SUM(I65)</f>
        <v>1670.2</v>
      </c>
    </row>
    <row r="65" spans="1:11" s="26" customFormat="1" ht="49.5" customHeight="1" x14ac:dyDescent="0.25">
      <c r="A65" s="80" t="s">
        <v>33</v>
      </c>
      <c r="B65" s="171" t="s">
        <v>168</v>
      </c>
      <c r="C65" s="172"/>
      <c r="D65" s="173"/>
      <c r="E65" s="81">
        <v>984</v>
      </c>
      <c r="F65" s="78" t="s">
        <v>97</v>
      </c>
      <c r="G65" s="78" t="s">
        <v>221</v>
      </c>
      <c r="H65" s="81">
        <v>200</v>
      </c>
      <c r="I65" s="82">
        <v>1670.2</v>
      </c>
    </row>
    <row r="66" spans="1:11" s="84" customFormat="1" ht="17.45" customHeight="1" x14ac:dyDescent="0.25">
      <c r="A66" s="83" t="s">
        <v>34</v>
      </c>
      <c r="B66" s="151" t="s">
        <v>121</v>
      </c>
      <c r="C66" s="152"/>
      <c r="D66" s="153"/>
      <c r="E66" s="65">
        <v>984</v>
      </c>
      <c r="F66" s="66" t="s">
        <v>101</v>
      </c>
      <c r="G66" s="66"/>
      <c r="H66" s="65"/>
      <c r="I66" s="67">
        <f>SUM(I67)</f>
        <v>109945.5</v>
      </c>
    </row>
    <row r="67" spans="1:11" s="62" customFormat="1" ht="106.9" customHeight="1" x14ac:dyDescent="0.25">
      <c r="A67" s="85" t="s">
        <v>37</v>
      </c>
      <c r="B67" s="141" t="s">
        <v>222</v>
      </c>
      <c r="C67" s="142"/>
      <c r="D67" s="143"/>
      <c r="E67" s="59">
        <v>984</v>
      </c>
      <c r="F67" s="60" t="s">
        <v>101</v>
      </c>
      <c r="G67" s="60" t="s">
        <v>148</v>
      </c>
      <c r="H67" s="59"/>
      <c r="I67" s="61">
        <f>SUM(I68)</f>
        <v>109945.5</v>
      </c>
    </row>
    <row r="68" spans="1:11" ht="47.25" customHeight="1" x14ac:dyDescent="0.25">
      <c r="A68" s="28" t="s">
        <v>38</v>
      </c>
      <c r="B68" s="90" t="s">
        <v>168</v>
      </c>
      <c r="C68" s="91"/>
      <c r="D68" s="92"/>
      <c r="E68" s="17">
        <v>984</v>
      </c>
      <c r="F68" s="18" t="s">
        <v>101</v>
      </c>
      <c r="G68" s="18" t="s">
        <v>148</v>
      </c>
      <c r="H68" s="17">
        <v>200</v>
      </c>
      <c r="I68" s="19">
        <v>109945.5</v>
      </c>
    </row>
    <row r="69" spans="1:11" s="16" customFormat="1" ht="31.9" customHeight="1" x14ac:dyDescent="0.25">
      <c r="A69" s="37" t="s">
        <v>96</v>
      </c>
      <c r="B69" s="115" t="s">
        <v>35</v>
      </c>
      <c r="C69" s="115"/>
      <c r="D69" s="115"/>
      <c r="E69" s="9">
        <v>984</v>
      </c>
      <c r="F69" s="10" t="s">
        <v>36</v>
      </c>
      <c r="G69" s="13"/>
      <c r="H69" s="13"/>
      <c r="I69" s="11">
        <f>I70</f>
        <v>14.4</v>
      </c>
    </row>
    <row r="70" spans="1:11" ht="46.15" customHeight="1" x14ac:dyDescent="0.25">
      <c r="A70" s="27" t="s">
        <v>111</v>
      </c>
      <c r="B70" s="104" t="s">
        <v>223</v>
      </c>
      <c r="C70" s="105"/>
      <c r="D70" s="106"/>
      <c r="E70" s="13">
        <v>984</v>
      </c>
      <c r="F70" s="14" t="s">
        <v>36</v>
      </c>
      <c r="G70" s="14" t="s">
        <v>224</v>
      </c>
      <c r="H70" s="13"/>
      <c r="I70" s="15">
        <f>SUM(I71)</f>
        <v>14.4</v>
      </c>
    </row>
    <row r="71" spans="1:11" s="38" customFormat="1" ht="48" customHeight="1" x14ac:dyDescent="0.25">
      <c r="A71" s="28" t="s">
        <v>112</v>
      </c>
      <c r="B71" s="90" t="s">
        <v>168</v>
      </c>
      <c r="C71" s="91"/>
      <c r="D71" s="92"/>
      <c r="E71" s="17">
        <v>984</v>
      </c>
      <c r="F71" s="18" t="s">
        <v>36</v>
      </c>
      <c r="G71" s="18" t="s">
        <v>224</v>
      </c>
      <c r="H71" s="17">
        <v>200</v>
      </c>
      <c r="I71" s="19">
        <v>14.4</v>
      </c>
    </row>
    <row r="72" spans="1:11" s="38" customFormat="1" ht="32.25" customHeight="1" x14ac:dyDescent="0.25">
      <c r="A72" s="39" t="s">
        <v>87</v>
      </c>
      <c r="B72" s="154" t="s">
        <v>84</v>
      </c>
      <c r="C72" s="155"/>
      <c r="D72" s="156"/>
      <c r="E72" s="40">
        <v>984</v>
      </c>
      <c r="F72" s="41" t="s">
        <v>86</v>
      </c>
      <c r="G72" s="40"/>
      <c r="H72" s="40"/>
      <c r="I72" s="42">
        <f>I73</f>
        <v>156137.59999999998</v>
      </c>
      <c r="J72" s="43"/>
      <c r="K72" s="43"/>
    </row>
    <row r="73" spans="1:11" s="16" customFormat="1" ht="17.45" customHeight="1" x14ac:dyDescent="0.25">
      <c r="A73" s="39" t="s">
        <v>85</v>
      </c>
      <c r="B73" s="138" t="s">
        <v>88</v>
      </c>
      <c r="C73" s="139"/>
      <c r="D73" s="140"/>
      <c r="E73" s="40">
        <v>984</v>
      </c>
      <c r="F73" s="41" t="s">
        <v>39</v>
      </c>
      <c r="G73" s="33"/>
      <c r="H73" s="33"/>
      <c r="I73" s="42">
        <f>SUM(I74+I76+I78+I80+I82+I84+I86+I88+I90)</f>
        <v>156137.59999999998</v>
      </c>
      <c r="J73" s="44"/>
      <c r="K73" s="44"/>
    </row>
    <row r="74" spans="1:11" s="16" customFormat="1" ht="34.15" customHeight="1" x14ac:dyDescent="0.25">
      <c r="A74" s="28" t="s">
        <v>135</v>
      </c>
      <c r="B74" s="104" t="s">
        <v>255</v>
      </c>
      <c r="C74" s="105"/>
      <c r="D74" s="106"/>
      <c r="E74" s="13">
        <v>984</v>
      </c>
      <c r="F74" s="14" t="s">
        <v>39</v>
      </c>
      <c r="G74" s="31" t="s">
        <v>191</v>
      </c>
      <c r="H74" s="13"/>
      <c r="I74" s="15">
        <f>SUM(I75:I75)</f>
        <v>13726.6</v>
      </c>
    </row>
    <row r="75" spans="1:11" s="16" customFormat="1" ht="49.15" customHeight="1" x14ac:dyDescent="0.25">
      <c r="A75" s="28" t="s">
        <v>136</v>
      </c>
      <c r="B75" s="90" t="s">
        <v>168</v>
      </c>
      <c r="C75" s="91"/>
      <c r="D75" s="92"/>
      <c r="E75" s="17">
        <v>984</v>
      </c>
      <c r="F75" s="18" t="s">
        <v>39</v>
      </c>
      <c r="G75" s="34" t="s">
        <v>191</v>
      </c>
      <c r="H75" s="17">
        <v>200</v>
      </c>
      <c r="I75" s="19">
        <v>13726.6</v>
      </c>
    </row>
    <row r="76" spans="1:11" s="16" customFormat="1" ht="78" customHeight="1" x14ac:dyDescent="0.25">
      <c r="A76" s="28" t="s">
        <v>89</v>
      </c>
      <c r="B76" s="117" t="s">
        <v>158</v>
      </c>
      <c r="C76" s="118"/>
      <c r="D76" s="119"/>
      <c r="E76" s="13">
        <v>984</v>
      </c>
      <c r="F76" s="14" t="s">
        <v>39</v>
      </c>
      <c r="G76" s="14" t="s">
        <v>153</v>
      </c>
      <c r="H76" s="13"/>
      <c r="I76" s="15">
        <f>SUM(I77)</f>
        <v>199.5</v>
      </c>
    </row>
    <row r="77" spans="1:11" s="16" customFormat="1" ht="50.45" customHeight="1" x14ac:dyDescent="0.25">
      <c r="A77" s="28" t="s">
        <v>90</v>
      </c>
      <c r="B77" s="90" t="s">
        <v>168</v>
      </c>
      <c r="C77" s="99"/>
      <c r="D77" s="100"/>
      <c r="E77" s="17">
        <v>984</v>
      </c>
      <c r="F77" s="18" t="s">
        <v>39</v>
      </c>
      <c r="G77" s="18" t="s">
        <v>153</v>
      </c>
      <c r="H77" s="17">
        <v>200</v>
      </c>
      <c r="I77" s="19">
        <v>199.5</v>
      </c>
    </row>
    <row r="78" spans="1:11" s="16" customFormat="1" ht="129" customHeight="1" x14ac:dyDescent="0.25">
      <c r="A78" s="27" t="s">
        <v>91</v>
      </c>
      <c r="B78" s="114" t="s">
        <v>275</v>
      </c>
      <c r="C78" s="102"/>
      <c r="D78" s="103"/>
      <c r="E78" s="30">
        <v>984</v>
      </c>
      <c r="F78" s="31" t="s">
        <v>39</v>
      </c>
      <c r="G78" s="13">
        <v>6000000162</v>
      </c>
      <c r="H78" s="45"/>
      <c r="I78" s="46">
        <f>SUM(I79)</f>
        <v>50</v>
      </c>
    </row>
    <row r="79" spans="1:11" s="16" customFormat="1" ht="49.15" customHeight="1" x14ac:dyDescent="0.25">
      <c r="A79" s="28" t="s">
        <v>132</v>
      </c>
      <c r="B79" s="90" t="s">
        <v>168</v>
      </c>
      <c r="C79" s="91"/>
      <c r="D79" s="92"/>
      <c r="E79" s="33">
        <v>984</v>
      </c>
      <c r="F79" s="34" t="s">
        <v>39</v>
      </c>
      <c r="G79" s="17">
        <v>6000000162</v>
      </c>
      <c r="H79" s="47" t="s">
        <v>114</v>
      </c>
      <c r="I79" s="48">
        <v>50</v>
      </c>
    </row>
    <row r="80" spans="1:11" s="16" customFormat="1" ht="81.75" customHeight="1" x14ac:dyDescent="0.25">
      <c r="A80" s="27" t="s">
        <v>92</v>
      </c>
      <c r="B80" s="117" t="s">
        <v>257</v>
      </c>
      <c r="C80" s="118"/>
      <c r="D80" s="119"/>
      <c r="E80" s="13">
        <v>984</v>
      </c>
      <c r="F80" s="14" t="s">
        <v>39</v>
      </c>
      <c r="G80" s="13" t="s">
        <v>155</v>
      </c>
      <c r="H80" s="13"/>
      <c r="I80" s="15">
        <f>SUM(I81)</f>
        <v>51722.400000000001</v>
      </c>
    </row>
    <row r="81" spans="1:10" s="16" customFormat="1" ht="46.5" customHeight="1" x14ac:dyDescent="0.25">
      <c r="A81" s="28" t="s">
        <v>93</v>
      </c>
      <c r="B81" s="90" t="s">
        <v>168</v>
      </c>
      <c r="C81" s="99"/>
      <c r="D81" s="100"/>
      <c r="E81" s="17">
        <v>984</v>
      </c>
      <c r="F81" s="18" t="s">
        <v>39</v>
      </c>
      <c r="G81" s="17" t="s">
        <v>155</v>
      </c>
      <c r="H81" s="17">
        <v>200</v>
      </c>
      <c r="I81" s="19">
        <v>51722.400000000001</v>
      </c>
    </row>
    <row r="82" spans="1:10" s="62" customFormat="1" ht="54.6" customHeight="1" x14ac:dyDescent="0.25">
      <c r="A82" s="85" t="s">
        <v>182</v>
      </c>
      <c r="B82" s="160" t="s">
        <v>229</v>
      </c>
      <c r="C82" s="161"/>
      <c r="D82" s="162"/>
      <c r="E82" s="76">
        <v>984</v>
      </c>
      <c r="F82" s="77" t="s">
        <v>39</v>
      </c>
      <c r="G82" s="77" t="s">
        <v>149</v>
      </c>
      <c r="H82" s="77"/>
      <c r="I82" s="86">
        <f>SUM(I83)</f>
        <v>42992</v>
      </c>
    </row>
    <row r="83" spans="1:10" s="26" customFormat="1" ht="49.15" customHeight="1" x14ac:dyDescent="0.25">
      <c r="A83" s="87" t="s">
        <v>183</v>
      </c>
      <c r="B83" s="171" t="s">
        <v>168</v>
      </c>
      <c r="C83" s="172"/>
      <c r="D83" s="173"/>
      <c r="E83" s="81">
        <v>984</v>
      </c>
      <c r="F83" s="78" t="s">
        <v>39</v>
      </c>
      <c r="G83" s="78" t="s">
        <v>149</v>
      </c>
      <c r="H83" s="78" t="s">
        <v>114</v>
      </c>
      <c r="I83" s="88">
        <v>42992</v>
      </c>
    </row>
    <row r="84" spans="1:10" ht="64.900000000000006" customHeight="1" x14ac:dyDescent="0.25">
      <c r="A84" s="27" t="s">
        <v>122</v>
      </c>
      <c r="B84" s="104" t="s">
        <v>258</v>
      </c>
      <c r="C84" s="105"/>
      <c r="D84" s="106"/>
      <c r="E84" s="50">
        <v>984</v>
      </c>
      <c r="F84" s="51" t="s">
        <v>39</v>
      </c>
      <c r="G84" s="31" t="s">
        <v>150</v>
      </c>
      <c r="H84" s="51"/>
      <c r="I84" s="32">
        <f>SUM(I85)</f>
        <v>14239.9</v>
      </c>
      <c r="J84" s="49"/>
    </row>
    <row r="85" spans="1:10" ht="47.45" customHeight="1" x14ac:dyDescent="0.25">
      <c r="A85" s="27" t="s">
        <v>123</v>
      </c>
      <c r="B85" s="90" t="s">
        <v>168</v>
      </c>
      <c r="C85" s="99"/>
      <c r="D85" s="100"/>
      <c r="E85" s="52">
        <v>984</v>
      </c>
      <c r="F85" s="53" t="s">
        <v>39</v>
      </c>
      <c r="G85" s="34" t="s">
        <v>150</v>
      </c>
      <c r="H85" s="53" t="s">
        <v>114</v>
      </c>
      <c r="I85" s="20">
        <v>14239.9</v>
      </c>
      <c r="J85" s="49"/>
    </row>
    <row r="86" spans="1:10" s="62" customFormat="1" ht="81.599999999999994" customHeight="1" x14ac:dyDescent="0.25">
      <c r="A86" s="85" t="s">
        <v>124</v>
      </c>
      <c r="B86" s="160" t="s">
        <v>256</v>
      </c>
      <c r="C86" s="169"/>
      <c r="D86" s="170"/>
      <c r="E86" s="76">
        <v>984</v>
      </c>
      <c r="F86" s="77" t="s">
        <v>39</v>
      </c>
      <c r="G86" s="77" t="s">
        <v>230</v>
      </c>
      <c r="H86" s="77"/>
      <c r="I86" s="61">
        <f>SUM(I87)</f>
        <v>31959</v>
      </c>
    </row>
    <row r="87" spans="1:10" s="26" customFormat="1" ht="51" customHeight="1" x14ac:dyDescent="0.25">
      <c r="A87" s="85" t="s">
        <v>125</v>
      </c>
      <c r="B87" s="171" t="s">
        <v>168</v>
      </c>
      <c r="C87" s="172"/>
      <c r="D87" s="173"/>
      <c r="E87" s="81">
        <v>984</v>
      </c>
      <c r="F87" s="78" t="s">
        <v>39</v>
      </c>
      <c r="G87" s="78" t="s">
        <v>230</v>
      </c>
      <c r="H87" s="78" t="s">
        <v>114</v>
      </c>
      <c r="I87" s="63">
        <v>31959</v>
      </c>
    </row>
    <row r="88" spans="1:10" ht="84" customHeight="1" x14ac:dyDescent="0.25">
      <c r="A88" s="27" t="s">
        <v>126</v>
      </c>
      <c r="B88" s="157" t="s">
        <v>227</v>
      </c>
      <c r="C88" s="158"/>
      <c r="D88" s="159"/>
      <c r="E88" s="17">
        <v>984</v>
      </c>
      <c r="F88" s="18" t="s">
        <v>39</v>
      </c>
      <c r="G88" s="34" t="s">
        <v>145</v>
      </c>
      <c r="H88" s="17"/>
      <c r="I88" s="19">
        <f>SUM(I89)</f>
        <v>383.4</v>
      </c>
    </row>
    <row r="89" spans="1:10" ht="47.25" customHeight="1" x14ac:dyDescent="0.25">
      <c r="A89" s="27" t="s">
        <v>127</v>
      </c>
      <c r="B89" s="90" t="s">
        <v>168</v>
      </c>
      <c r="C89" s="91"/>
      <c r="D89" s="92"/>
      <c r="E89" s="17">
        <v>984</v>
      </c>
      <c r="F89" s="18" t="s">
        <v>39</v>
      </c>
      <c r="G89" s="34" t="s">
        <v>145</v>
      </c>
      <c r="H89" s="17">
        <v>200</v>
      </c>
      <c r="I89" s="19">
        <v>383.4</v>
      </c>
    </row>
    <row r="90" spans="1:10" ht="110.45" customHeight="1" x14ac:dyDescent="0.25">
      <c r="A90" s="27" t="s">
        <v>248</v>
      </c>
      <c r="B90" s="157" t="s">
        <v>215</v>
      </c>
      <c r="C90" s="105"/>
      <c r="D90" s="106"/>
      <c r="E90" s="54">
        <v>984</v>
      </c>
      <c r="F90" s="55" t="s">
        <v>39</v>
      </c>
      <c r="G90" s="34" t="s">
        <v>231</v>
      </c>
      <c r="H90" s="55"/>
      <c r="I90" s="15">
        <f>SUM(I91)</f>
        <v>864.8</v>
      </c>
    </row>
    <row r="91" spans="1:10" ht="47.25" customHeight="1" x14ac:dyDescent="0.25">
      <c r="A91" s="27" t="s">
        <v>249</v>
      </c>
      <c r="B91" s="90" t="s">
        <v>168</v>
      </c>
      <c r="C91" s="91"/>
      <c r="D91" s="92"/>
      <c r="E91" s="56">
        <v>984</v>
      </c>
      <c r="F91" s="57" t="s">
        <v>39</v>
      </c>
      <c r="G91" s="34" t="s">
        <v>231</v>
      </c>
      <c r="H91" s="57" t="s">
        <v>114</v>
      </c>
      <c r="I91" s="19">
        <v>864.8</v>
      </c>
    </row>
    <row r="92" spans="1:10" ht="18" customHeight="1" x14ac:dyDescent="0.25">
      <c r="A92" s="36" t="s">
        <v>40</v>
      </c>
      <c r="B92" s="166" t="s">
        <v>41</v>
      </c>
      <c r="C92" s="167"/>
      <c r="D92" s="168"/>
      <c r="E92" s="5">
        <v>984</v>
      </c>
      <c r="F92" s="7" t="s">
        <v>42</v>
      </c>
      <c r="G92" s="17"/>
      <c r="H92" s="17"/>
      <c r="I92" s="8">
        <f t="shared" ref="I92:I93" si="0">I93</f>
        <v>52</v>
      </c>
    </row>
    <row r="93" spans="1:10" s="16" customFormat="1" ht="32.450000000000003" customHeight="1" x14ac:dyDescent="0.25">
      <c r="A93" s="37" t="s">
        <v>43</v>
      </c>
      <c r="B93" s="120" t="s">
        <v>44</v>
      </c>
      <c r="C93" s="121"/>
      <c r="D93" s="122"/>
      <c r="E93" s="9">
        <v>984</v>
      </c>
      <c r="F93" s="10" t="s">
        <v>45</v>
      </c>
      <c r="G93" s="13"/>
      <c r="H93" s="13"/>
      <c r="I93" s="11">
        <f t="shared" si="0"/>
        <v>52</v>
      </c>
    </row>
    <row r="94" spans="1:10" s="26" customFormat="1" ht="113.25" customHeight="1" x14ac:dyDescent="0.25">
      <c r="A94" s="85" t="s">
        <v>46</v>
      </c>
      <c r="B94" s="176" t="s">
        <v>167</v>
      </c>
      <c r="C94" s="177"/>
      <c r="D94" s="178"/>
      <c r="E94" s="59">
        <v>984</v>
      </c>
      <c r="F94" s="60" t="s">
        <v>45</v>
      </c>
      <c r="G94" s="17">
        <v>4100000170</v>
      </c>
      <c r="H94" s="59"/>
      <c r="I94" s="61">
        <f>SUM(I95)</f>
        <v>52</v>
      </c>
    </row>
    <row r="95" spans="1:10" s="16" customFormat="1" ht="47.25" customHeight="1" x14ac:dyDescent="0.25">
      <c r="A95" s="28" t="s">
        <v>47</v>
      </c>
      <c r="B95" s="90" t="s">
        <v>168</v>
      </c>
      <c r="C95" s="91"/>
      <c r="D95" s="92"/>
      <c r="E95" s="17">
        <v>984</v>
      </c>
      <c r="F95" s="18" t="s">
        <v>45</v>
      </c>
      <c r="G95" s="17">
        <v>4100000170</v>
      </c>
      <c r="H95" s="17">
        <v>200</v>
      </c>
      <c r="I95" s="19">
        <v>52</v>
      </c>
    </row>
    <row r="96" spans="1:10" ht="17.25" customHeight="1" x14ac:dyDescent="0.25">
      <c r="A96" s="5" t="s">
        <v>48</v>
      </c>
      <c r="B96" s="93" t="s">
        <v>49</v>
      </c>
      <c r="C96" s="94"/>
      <c r="D96" s="95"/>
      <c r="E96" s="5">
        <v>984</v>
      </c>
      <c r="F96" s="7" t="s">
        <v>50</v>
      </c>
      <c r="G96" s="5"/>
      <c r="H96" s="5"/>
      <c r="I96" s="8">
        <f>SUM(I97+I104+I111)</f>
        <v>6909.1</v>
      </c>
    </row>
    <row r="97" spans="1:9" ht="47.45" customHeight="1" x14ac:dyDescent="0.25">
      <c r="A97" s="9" t="s">
        <v>51</v>
      </c>
      <c r="B97" s="96" t="s">
        <v>105</v>
      </c>
      <c r="C97" s="97"/>
      <c r="D97" s="98"/>
      <c r="E97" s="9">
        <v>984</v>
      </c>
      <c r="F97" s="10" t="s">
        <v>104</v>
      </c>
      <c r="G97" s="9"/>
      <c r="H97" s="9"/>
      <c r="I97" s="11">
        <f>SUM(I98+I100+I102)</f>
        <v>247</v>
      </c>
    </row>
    <row r="98" spans="1:9" ht="82.5" customHeight="1" x14ac:dyDescent="0.25">
      <c r="A98" s="13" t="s">
        <v>239</v>
      </c>
      <c r="B98" s="114" t="s">
        <v>259</v>
      </c>
      <c r="C98" s="102"/>
      <c r="D98" s="103"/>
      <c r="E98" s="13">
        <v>984</v>
      </c>
      <c r="F98" s="14" t="s">
        <v>104</v>
      </c>
      <c r="G98" s="13">
        <v>4280000181</v>
      </c>
      <c r="H98" s="13"/>
      <c r="I98" s="15">
        <f>I99</f>
        <v>174</v>
      </c>
    </row>
    <row r="99" spans="1:9" ht="46.5" customHeight="1" x14ac:dyDescent="0.25">
      <c r="A99" s="17" t="s">
        <v>240</v>
      </c>
      <c r="B99" s="90" t="s">
        <v>168</v>
      </c>
      <c r="C99" s="91"/>
      <c r="D99" s="92"/>
      <c r="E99" s="17">
        <v>984</v>
      </c>
      <c r="F99" s="18" t="s">
        <v>104</v>
      </c>
      <c r="G99" s="17">
        <v>4280000181</v>
      </c>
      <c r="H99" s="17">
        <v>200</v>
      </c>
      <c r="I99" s="19">
        <v>174</v>
      </c>
    </row>
    <row r="100" spans="1:9" s="16" customFormat="1" ht="81" customHeight="1" x14ac:dyDescent="0.25">
      <c r="A100" s="13" t="s">
        <v>208</v>
      </c>
      <c r="B100" s="157" t="s">
        <v>214</v>
      </c>
      <c r="C100" s="158"/>
      <c r="D100" s="159"/>
      <c r="E100" s="13">
        <v>984</v>
      </c>
      <c r="F100" s="14" t="s">
        <v>104</v>
      </c>
      <c r="G100" s="13">
        <v>4500000462</v>
      </c>
      <c r="H100" s="13"/>
      <c r="I100" s="15">
        <f>SUM(I101)</f>
        <v>22.5</v>
      </c>
    </row>
    <row r="101" spans="1:9" ht="47.25" customHeight="1" x14ac:dyDescent="0.25">
      <c r="A101" s="17" t="s">
        <v>209</v>
      </c>
      <c r="B101" s="90" t="s">
        <v>168</v>
      </c>
      <c r="C101" s="91"/>
      <c r="D101" s="92"/>
      <c r="E101" s="17">
        <v>984</v>
      </c>
      <c r="F101" s="18" t="s">
        <v>104</v>
      </c>
      <c r="G101" s="17">
        <v>4500000462</v>
      </c>
      <c r="H101" s="17">
        <v>200</v>
      </c>
      <c r="I101" s="19">
        <v>22.5</v>
      </c>
    </row>
    <row r="102" spans="1:9" s="16" customFormat="1" ht="79.5" customHeight="1" x14ac:dyDescent="0.25">
      <c r="A102" s="13" t="s">
        <v>210</v>
      </c>
      <c r="B102" s="157" t="s">
        <v>133</v>
      </c>
      <c r="C102" s="174"/>
      <c r="D102" s="175"/>
      <c r="E102" s="13">
        <v>984</v>
      </c>
      <c r="F102" s="14" t="s">
        <v>104</v>
      </c>
      <c r="G102" s="13">
        <v>4870000463</v>
      </c>
      <c r="H102" s="13"/>
      <c r="I102" s="15">
        <f>SUM(I103)</f>
        <v>50.5</v>
      </c>
    </row>
    <row r="103" spans="1:9" ht="47.25" customHeight="1" x14ac:dyDescent="0.25">
      <c r="A103" s="17" t="s">
        <v>211</v>
      </c>
      <c r="B103" s="90" t="s">
        <v>168</v>
      </c>
      <c r="C103" s="91"/>
      <c r="D103" s="92"/>
      <c r="E103" s="17">
        <v>984</v>
      </c>
      <c r="F103" s="18" t="s">
        <v>104</v>
      </c>
      <c r="G103" s="17">
        <v>4870000463</v>
      </c>
      <c r="H103" s="17">
        <v>200</v>
      </c>
      <c r="I103" s="19">
        <v>50.5</v>
      </c>
    </row>
    <row r="104" spans="1:9" ht="17.25" customHeight="1" x14ac:dyDescent="0.25">
      <c r="A104" s="58" t="s">
        <v>106</v>
      </c>
      <c r="B104" s="120" t="s">
        <v>176</v>
      </c>
      <c r="C104" s="121"/>
      <c r="D104" s="122"/>
      <c r="E104" s="9">
        <v>984</v>
      </c>
      <c r="F104" s="10" t="s">
        <v>52</v>
      </c>
      <c r="G104" s="9"/>
      <c r="H104" s="9"/>
      <c r="I104" s="11">
        <f>SUM(I109+I105+I107)</f>
        <v>6557.1</v>
      </c>
    </row>
    <row r="105" spans="1:9" ht="47.45" customHeight="1" x14ac:dyDescent="0.25">
      <c r="A105" s="13" t="s">
        <v>234</v>
      </c>
      <c r="B105" s="157" t="s">
        <v>241</v>
      </c>
      <c r="C105" s="158"/>
      <c r="D105" s="159"/>
      <c r="E105" s="13">
        <v>984</v>
      </c>
      <c r="F105" s="14" t="s">
        <v>52</v>
      </c>
      <c r="G105" s="14" t="s">
        <v>238</v>
      </c>
      <c r="H105" s="13"/>
      <c r="I105" s="15">
        <f>SUM(I106)</f>
        <v>428.3</v>
      </c>
    </row>
    <row r="106" spans="1:9" ht="47.45" customHeight="1" x14ac:dyDescent="0.25">
      <c r="A106" s="13" t="s">
        <v>235</v>
      </c>
      <c r="B106" s="90" t="s">
        <v>168</v>
      </c>
      <c r="C106" s="99"/>
      <c r="D106" s="100"/>
      <c r="E106" s="17">
        <v>984</v>
      </c>
      <c r="F106" s="18" t="s">
        <v>52</v>
      </c>
      <c r="G106" s="18" t="s">
        <v>238</v>
      </c>
      <c r="H106" s="17">
        <v>200</v>
      </c>
      <c r="I106" s="19">
        <v>428.3</v>
      </c>
    </row>
    <row r="107" spans="1:9" ht="83.45" customHeight="1" x14ac:dyDescent="0.25">
      <c r="A107" s="13" t="s">
        <v>236</v>
      </c>
      <c r="B107" s="157" t="s">
        <v>214</v>
      </c>
      <c r="C107" s="158"/>
      <c r="D107" s="159"/>
      <c r="E107" s="17">
        <v>984</v>
      </c>
      <c r="F107" s="18" t="s">
        <v>52</v>
      </c>
      <c r="G107" s="18" t="s">
        <v>288</v>
      </c>
      <c r="H107" s="17"/>
      <c r="I107" s="19">
        <f>SUM(I108)</f>
        <v>720</v>
      </c>
    </row>
    <row r="108" spans="1:9" ht="47.45" customHeight="1" x14ac:dyDescent="0.25">
      <c r="A108" s="17" t="s">
        <v>237</v>
      </c>
      <c r="B108" s="90" t="s">
        <v>168</v>
      </c>
      <c r="C108" s="99"/>
      <c r="D108" s="100"/>
      <c r="E108" s="17">
        <v>984</v>
      </c>
      <c r="F108" s="18" t="s">
        <v>52</v>
      </c>
      <c r="G108" s="18" t="s">
        <v>288</v>
      </c>
      <c r="H108" s="17">
        <v>200</v>
      </c>
      <c r="I108" s="19">
        <v>720</v>
      </c>
    </row>
    <row r="109" spans="1:9" ht="79.900000000000006" customHeight="1" x14ac:dyDescent="0.25">
      <c r="A109" s="13" t="s">
        <v>289</v>
      </c>
      <c r="B109" s="163" t="s">
        <v>250</v>
      </c>
      <c r="C109" s="164"/>
      <c r="D109" s="165"/>
      <c r="E109" s="30">
        <v>984</v>
      </c>
      <c r="F109" s="31" t="s">
        <v>52</v>
      </c>
      <c r="G109" s="30">
        <v>7950000560</v>
      </c>
      <c r="H109" s="30"/>
      <c r="I109" s="32">
        <f>SUM(I110)</f>
        <v>5408.8</v>
      </c>
    </row>
    <row r="110" spans="1:9" s="16" customFormat="1" ht="48" customHeight="1" x14ac:dyDescent="0.25">
      <c r="A110" s="17" t="s">
        <v>290</v>
      </c>
      <c r="B110" s="90" t="s">
        <v>168</v>
      </c>
      <c r="C110" s="91"/>
      <c r="D110" s="92"/>
      <c r="E110" s="33">
        <v>984</v>
      </c>
      <c r="F110" s="34" t="s">
        <v>52</v>
      </c>
      <c r="G110" s="33">
        <v>7950000560</v>
      </c>
      <c r="H110" s="33">
        <v>200</v>
      </c>
      <c r="I110" s="20">
        <v>5408.8</v>
      </c>
    </row>
    <row r="111" spans="1:9" s="16" customFormat="1" ht="17.25" customHeight="1" x14ac:dyDescent="0.25">
      <c r="A111" s="58" t="s">
        <v>178</v>
      </c>
      <c r="B111" s="120" t="s">
        <v>179</v>
      </c>
      <c r="C111" s="121"/>
      <c r="D111" s="122"/>
      <c r="E111" s="9">
        <v>984</v>
      </c>
      <c r="F111" s="10" t="s">
        <v>180</v>
      </c>
      <c r="G111" s="9"/>
      <c r="H111" s="9"/>
      <c r="I111" s="11">
        <f>SUM(I112)</f>
        <v>105</v>
      </c>
    </row>
    <row r="112" spans="1:9" s="62" customFormat="1" ht="46.9" customHeight="1" x14ac:dyDescent="0.25">
      <c r="A112" s="59" t="s">
        <v>270</v>
      </c>
      <c r="B112" s="176" t="s">
        <v>241</v>
      </c>
      <c r="C112" s="177"/>
      <c r="D112" s="178"/>
      <c r="E112" s="59">
        <v>984</v>
      </c>
      <c r="F112" s="60" t="s">
        <v>180</v>
      </c>
      <c r="G112" s="60" t="s">
        <v>238</v>
      </c>
      <c r="H112" s="59"/>
      <c r="I112" s="61">
        <f>SUM(I113)</f>
        <v>105</v>
      </c>
    </row>
    <row r="113" spans="1:9" s="62" customFormat="1" ht="49.5" customHeight="1" x14ac:dyDescent="0.25">
      <c r="A113" s="59" t="s">
        <v>271</v>
      </c>
      <c r="B113" s="171" t="s">
        <v>168</v>
      </c>
      <c r="C113" s="172"/>
      <c r="D113" s="173"/>
      <c r="E113" s="24">
        <v>984</v>
      </c>
      <c r="F113" s="23" t="s">
        <v>180</v>
      </c>
      <c r="G113" s="23" t="s">
        <v>238</v>
      </c>
      <c r="H113" s="24">
        <v>200</v>
      </c>
      <c r="I113" s="63">
        <v>105</v>
      </c>
    </row>
    <row r="114" spans="1:9" ht="17.25" customHeight="1" x14ac:dyDescent="0.25">
      <c r="A114" s="5" t="s">
        <v>53</v>
      </c>
      <c r="B114" s="147" t="s">
        <v>164</v>
      </c>
      <c r="C114" s="147"/>
      <c r="D114" s="147"/>
      <c r="E114" s="5">
        <v>984</v>
      </c>
      <c r="F114" s="7" t="s">
        <v>54</v>
      </c>
      <c r="G114" s="5"/>
      <c r="H114" s="17"/>
      <c r="I114" s="8">
        <f>SUM(I115+I126)</f>
        <v>27757.3</v>
      </c>
    </row>
    <row r="115" spans="1:9" ht="16.5" customHeight="1" x14ac:dyDescent="0.25">
      <c r="A115" s="9" t="s">
        <v>55</v>
      </c>
      <c r="B115" s="116" t="s">
        <v>56</v>
      </c>
      <c r="C115" s="116"/>
      <c r="D115" s="116"/>
      <c r="E115" s="9">
        <v>984</v>
      </c>
      <c r="F115" s="10" t="s">
        <v>57</v>
      </c>
      <c r="G115" s="13"/>
      <c r="H115" s="13"/>
      <c r="I115" s="11">
        <f>SUM(I116+I118+I120+I122+I124)</f>
        <v>13358.8</v>
      </c>
    </row>
    <row r="116" spans="1:9" ht="78" customHeight="1" x14ac:dyDescent="0.25">
      <c r="A116" s="13" t="s">
        <v>58</v>
      </c>
      <c r="B116" s="104" t="s">
        <v>232</v>
      </c>
      <c r="C116" s="105"/>
      <c r="D116" s="106"/>
      <c r="E116" s="13">
        <v>984</v>
      </c>
      <c r="F116" s="14" t="s">
        <v>57</v>
      </c>
      <c r="G116" s="14" t="s">
        <v>233</v>
      </c>
      <c r="H116" s="13"/>
      <c r="I116" s="15">
        <f>I117</f>
        <v>120</v>
      </c>
    </row>
    <row r="117" spans="1:9" ht="48" customHeight="1" x14ac:dyDescent="0.25">
      <c r="A117" s="17" t="s">
        <v>59</v>
      </c>
      <c r="B117" s="90" t="s">
        <v>168</v>
      </c>
      <c r="C117" s="91"/>
      <c r="D117" s="92"/>
      <c r="E117" s="17">
        <v>984</v>
      </c>
      <c r="F117" s="18" t="s">
        <v>57</v>
      </c>
      <c r="G117" s="18" t="s">
        <v>233</v>
      </c>
      <c r="H117" s="17">
        <v>200</v>
      </c>
      <c r="I117" s="19">
        <v>120</v>
      </c>
    </row>
    <row r="118" spans="1:9" s="62" customFormat="1" ht="82.5" customHeight="1" x14ac:dyDescent="0.25">
      <c r="A118" s="59" t="s">
        <v>60</v>
      </c>
      <c r="B118" s="179" t="s">
        <v>214</v>
      </c>
      <c r="C118" s="179"/>
      <c r="D118" s="179"/>
      <c r="E118" s="59">
        <v>984</v>
      </c>
      <c r="F118" s="60" t="s">
        <v>57</v>
      </c>
      <c r="G118" s="59">
        <v>4500000462</v>
      </c>
      <c r="H118" s="59"/>
      <c r="I118" s="61">
        <f>SUM(I119)</f>
        <v>800</v>
      </c>
    </row>
    <row r="119" spans="1:9" s="26" customFormat="1" ht="48.75" customHeight="1" x14ac:dyDescent="0.25">
      <c r="A119" s="24" t="s">
        <v>61</v>
      </c>
      <c r="B119" s="171" t="s">
        <v>168</v>
      </c>
      <c r="C119" s="172"/>
      <c r="D119" s="173"/>
      <c r="E119" s="24">
        <v>984</v>
      </c>
      <c r="F119" s="23" t="s">
        <v>57</v>
      </c>
      <c r="G119" s="24">
        <v>4500000462</v>
      </c>
      <c r="H119" s="24">
        <v>200</v>
      </c>
      <c r="I119" s="63">
        <v>800</v>
      </c>
    </row>
    <row r="120" spans="1:9" s="62" customFormat="1" ht="79.150000000000006" customHeight="1" x14ac:dyDescent="0.25">
      <c r="A120" s="76" t="s">
        <v>62</v>
      </c>
      <c r="B120" s="179" t="s">
        <v>251</v>
      </c>
      <c r="C120" s="179"/>
      <c r="D120" s="179"/>
      <c r="E120" s="59">
        <v>984</v>
      </c>
      <c r="F120" s="60" t="s">
        <v>57</v>
      </c>
      <c r="G120" s="59">
        <v>7950000200</v>
      </c>
      <c r="H120" s="59"/>
      <c r="I120" s="61">
        <f>SUM(I121)</f>
        <v>9140.2999999999993</v>
      </c>
    </row>
    <row r="121" spans="1:9" s="62" customFormat="1" ht="46.5" customHeight="1" x14ac:dyDescent="0.25">
      <c r="A121" s="81" t="s">
        <v>63</v>
      </c>
      <c r="B121" s="171" t="s">
        <v>168</v>
      </c>
      <c r="C121" s="172"/>
      <c r="D121" s="173"/>
      <c r="E121" s="24">
        <v>984</v>
      </c>
      <c r="F121" s="23" t="s">
        <v>57</v>
      </c>
      <c r="G121" s="24">
        <v>7950000200</v>
      </c>
      <c r="H121" s="24">
        <v>200</v>
      </c>
      <c r="I121" s="63">
        <v>9140.2999999999993</v>
      </c>
    </row>
    <row r="122" spans="1:9" ht="63.6" customHeight="1" x14ac:dyDescent="0.25">
      <c r="A122" s="30" t="s">
        <v>107</v>
      </c>
      <c r="B122" s="104" t="s">
        <v>252</v>
      </c>
      <c r="C122" s="105"/>
      <c r="D122" s="106"/>
      <c r="E122" s="13">
        <v>984</v>
      </c>
      <c r="F122" s="14" t="s">
        <v>57</v>
      </c>
      <c r="G122" s="13">
        <v>7950000210</v>
      </c>
      <c r="H122" s="13"/>
      <c r="I122" s="15">
        <f>SUM(I123)</f>
        <v>1098.9000000000001</v>
      </c>
    </row>
    <row r="123" spans="1:9" s="16" customFormat="1" ht="52.15" customHeight="1" x14ac:dyDescent="0.25">
      <c r="A123" s="33" t="s">
        <v>108</v>
      </c>
      <c r="B123" s="90" t="s">
        <v>168</v>
      </c>
      <c r="C123" s="91"/>
      <c r="D123" s="92"/>
      <c r="E123" s="17">
        <v>984</v>
      </c>
      <c r="F123" s="18" t="s">
        <v>57</v>
      </c>
      <c r="G123" s="17">
        <v>7950000210</v>
      </c>
      <c r="H123" s="17">
        <v>200</v>
      </c>
      <c r="I123" s="19">
        <v>1098.9000000000001</v>
      </c>
    </row>
    <row r="124" spans="1:9" ht="67.900000000000006" customHeight="1" x14ac:dyDescent="0.25">
      <c r="A124" s="30" t="s">
        <v>212</v>
      </c>
      <c r="B124" s="163" t="s">
        <v>250</v>
      </c>
      <c r="C124" s="164"/>
      <c r="D124" s="165"/>
      <c r="E124" s="30">
        <v>984</v>
      </c>
      <c r="F124" s="31" t="s">
        <v>57</v>
      </c>
      <c r="G124" s="30">
        <v>7950000560</v>
      </c>
      <c r="H124" s="30"/>
      <c r="I124" s="32">
        <f>SUM(I125)</f>
        <v>2199.6</v>
      </c>
    </row>
    <row r="125" spans="1:9" ht="48" customHeight="1" x14ac:dyDescent="0.25">
      <c r="A125" s="33" t="s">
        <v>213</v>
      </c>
      <c r="B125" s="90" t="s">
        <v>168</v>
      </c>
      <c r="C125" s="91"/>
      <c r="D125" s="92"/>
      <c r="E125" s="33">
        <v>984</v>
      </c>
      <c r="F125" s="34" t="s">
        <v>57</v>
      </c>
      <c r="G125" s="33">
        <v>7950000560</v>
      </c>
      <c r="H125" s="33">
        <v>200</v>
      </c>
      <c r="I125" s="20">
        <v>2199.6</v>
      </c>
    </row>
    <row r="126" spans="1:9" ht="33" customHeight="1" x14ac:dyDescent="0.25">
      <c r="A126" s="9" t="s">
        <v>186</v>
      </c>
      <c r="B126" s="148" t="s">
        <v>185</v>
      </c>
      <c r="C126" s="149"/>
      <c r="D126" s="150"/>
      <c r="E126" s="9">
        <v>984</v>
      </c>
      <c r="F126" s="10" t="s">
        <v>184</v>
      </c>
      <c r="G126" s="9"/>
      <c r="H126" s="9"/>
      <c r="I126" s="11">
        <f>SUM(I127)</f>
        <v>14398.5</v>
      </c>
    </row>
    <row r="127" spans="1:9" ht="80.25" customHeight="1" x14ac:dyDescent="0.25">
      <c r="A127" s="13" t="s">
        <v>242</v>
      </c>
      <c r="B127" s="180" t="s">
        <v>214</v>
      </c>
      <c r="C127" s="180"/>
      <c r="D127" s="180"/>
      <c r="E127" s="13">
        <v>984</v>
      </c>
      <c r="F127" s="14" t="s">
        <v>184</v>
      </c>
      <c r="G127" s="13">
        <v>4500000462</v>
      </c>
      <c r="H127" s="13"/>
      <c r="I127" s="15">
        <f>SUM(I128:I129)</f>
        <v>14398.5</v>
      </c>
    </row>
    <row r="128" spans="1:9" ht="96" customHeight="1" x14ac:dyDescent="0.25">
      <c r="A128" s="17" t="s">
        <v>243</v>
      </c>
      <c r="B128" s="90" t="s">
        <v>115</v>
      </c>
      <c r="C128" s="91"/>
      <c r="D128" s="92"/>
      <c r="E128" s="17">
        <v>984</v>
      </c>
      <c r="F128" s="18" t="s">
        <v>184</v>
      </c>
      <c r="G128" s="17">
        <v>4500000462</v>
      </c>
      <c r="H128" s="18" t="s">
        <v>117</v>
      </c>
      <c r="I128" s="20">
        <v>10818.2</v>
      </c>
    </row>
    <row r="129" spans="1:9" s="26" customFormat="1" ht="46.9" customHeight="1" x14ac:dyDescent="0.25">
      <c r="A129" s="24" t="s">
        <v>244</v>
      </c>
      <c r="B129" s="171" t="s">
        <v>168</v>
      </c>
      <c r="C129" s="172"/>
      <c r="D129" s="173"/>
      <c r="E129" s="24">
        <v>984</v>
      </c>
      <c r="F129" s="23" t="s">
        <v>184</v>
      </c>
      <c r="G129" s="24">
        <v>4500000462</v>
      </c>
      <c r="H129" s="23" t="s">
        <v>114</v>
      </c>
      <c r="I129" s="82">
        <v>3580.3</v>
      </c>
    </row>
    <row r="130" spans="1:9" s="16" customFormat="1" ht="16.5" customHeight="1" x14ac:dyDescent="0.25">
      <c r="A130" s="5" t="s">
        <v>64</v>
      </c>
      <c r="B130" s="166" t="s">
        <v>65</v>
      </c>
      <c r="C130" s="167"/>
      <c r="D130" s="168"/>
      <c r="E130" s="5">
        <v>984</v>
      </c>
      <c r="F130" s="5">
        <v>1000</v>
      </c>
      <c r="G130" s="5"/>
      <c r="H130" s="5"/>
      <c r="I130" s="8">
        <f>SUM(I131+I139+I136)</f>
        <v>27477.4</v>
      </c>
    </row>
    <row r="131" spans="1:9" ht="16.5" customHeight="1" x14ac:dyDescent="0.25">
      <c r="A131" s="9" t="s">
        <v>66</v>
      </c>
      <c r="B131" s="199" t="s">
        <v>206</v>
      </c>
      <c r="C131" s="200"/>
      <c r="D131" s="201"/>
      <c r="E131" s="9">
        <v>984</v>
      </c>
      <c r="F131" s="9">
        <v>1001</v>
      </c>
      <c r="G131" s="9"/>
      <c r="H131" s="9"/>
      <c r="I131" s="11">
        <f>SUM(I132+I134)</f>
        <v>800.4</v>
      </c>
    </row>
    <row r="132" spans="1:9" s="16" customFormat="1" ht="51" customHeight="1" x14ac:dyDescent="0.25">
      <c r="A132" s="13" t="s">
        <v>68</v>
      </c>
      <c r="B132" s="114" t="s">
        <v>245</v>
      </c>
      <c r="C132" s="102"/>
      <c r="D132" s="103"/>
      <c r="E132" s="13">
        <v>984</v>
      </c>
      <c r="F132" s="13">
        <v>1001</v>
      </c>
      <c r="G132" s="13">
        <v>5050000231</v>
      </c>
      <c r="H132" s="13"/>
      <c r="I132" s="15">
        <f>SUM(I133)</f>
        <v>541.5</v>
      </c>
    </row>
    <row r="133" spans="1:9" s="16" customFormat="1" ht="30" customHeight="1" x14ac:dyDescent="0.25">
      <c r="A133" s="17" t="s">
        <v>69</v>
      </c>
      <c r="B133" s="190" t="s">
        <v>165</v>
      </c>
      <c r="C133" s="191"/>
      <c r="D133" s="192"/>
      <c r="E133" s="17">
        <v>984</v>
      </c>
      <c r="F133" s="17">
        <v>1001</v>
      </c>
      <c r="G133" s="17">
        <v>5050000231</v>
      </c>
      <c r="H133" s="18" t="s">
        <v>118</v>
      </c>
      <c r="I133" s="19">
        <v>541.5</v>
      </c>
    </row>
    <row r="134" spans="1:9" s="16" customFormat="1" ht="63.6" customHeight="1" x14ac:dyDescent="0.25">
      <c r="A134" s="13" t="s">
        <v>187</v>
      </c>
      <c r="B134" s="101" t="s">
        <v>246</v>
      </c>
      <c r="C134" s="206"/>
      <c r="D134" s="207"/>
      <c r="E134" s="13">
        <v>984</v>
      </c>
      <c r="F134" s="13">
        <v>1001</v>
      </c>
      <c r="G134" s="13">
        <v>5050000240</v>
      </c>
      <c r="H134" s="13"/>
      <c r="I134" s="15">
        <f>SUM(I135)</f>
        <v>258.89999999999998</v>
      </c>
    </row>
    <row r="135" spans="1:9" s="16" customFormat="1" ht="30" customHeight="1" x14ac:dyDescent="0.25">
      <c r="A135" s="17" t="s">
        <v>188</v>
      </c>
      <c r="B135" s="190" t="s">
        <v>165</v>
      </c>
      <c r="C135" s="191"/>
      <c r="D135" s="192"/>
      <c r="E135" s="17">
        <v>984</v>
      </c>
      <c r="F135" s="17">
        <v>1001</v>
      </c>
      <c r="G135" s="17">
        <v>5050000240</v>
      </c>
      <c r="H135" s="18" t="s">
        <v>118</v>
      </c>
      <c r="I135" s="19">
        <v>258.89999999999998</v>
      </c>
    </row>
    <row r="136" spans="1:9" s="16" customFormat="1" ht="20.45" customHeight="1" x14ac:dyDescent="0.25">
      <c r="A136" s="5" t="s">
        <v>262</v>
      </c>
      <c r="B136" s="208" t="s">
        <v>263</v>
      </c>
      <c r="C136" s="209"/>
      <c r="D136" s="210"/>
      <c r="E136" s="5">
        <v>984</v>
      </c>
      <c r="F136" s="5">
        <v>1003</v>
      </c>
      <c r="G136" s="5"/>
      <c r="H136" s="7"/>
      <c r="I136" s="8">
        <f>SUM(I137)</f>
        <v>1232.5999999999999</v>
      </c>
    </row>
    <row r="137" spans="1:9" s="16" customFormat="1" ht="62.45" customHeight="1" x14ac:dyDescent="0.25">
      <c r="A137" s="17" t="s">
        <v>94</v>
      </c>
      <c r="B137" s="114" t="s">
        <v>247</v>
      </c>
      <c r="C137" s="102"/>
      <c r="D137" s="103"/>
      <c r="E137" s="13">
        <v>984</v>
      </c>
      <c r="F137" s="13">
        <v>1003</v>
      </c>
      <c r="G137" s="13">
        <v>5050000232</v>
      </c>
      <c r="H137" s="13"/>
      <c r="I137" s="15">
        <f>SUM(I138)</f>
        <v>1232.5999999999999</v>
      </c>
    </row>
    <row r="138" spans="1:9" s="16" customFormat="1" ht="32.450000000000003" customHeight="1" x14ac:dyDescent="0.25">
      <c r="A138" s="17" t="s">
        <v>95</v>
      </c>
      <c r="B138" s="190" t="s">
        <v>165</v>
      </c>
      <c r="C138" s="191"/>
      <c r="D138" s="192"/>
      <c r="E138" s="17">
        <v>984</v>
      </c>
      <c r="F138" s="17">
        <v>1003</v>
      </c>
      <c r="G138" s="17">
        <v>5050000232</v>
      </c>
      <c r="H138" s="18" t="s">
        <v>118</v>
      </c>
      <c r="I138" s="19">
        <v>1232.5999999999999</v>
      </c>
    </row>
    <row r="139" spans="1:9" s="16" customFormat="1" ht="15.6" customHeight="1" x14ac:dyDescent="0.25">
      <c r="A139" s="9" t="s">
        <v>207</v>
      </c>
      <c r="B139" s="199" t="s">
        <v>67</v>
      </c>
      <c r="C139" s="200"/>
      <c r="D139" s="201"/>
      <c r="E139" s="9">
        <v>984</v>
      </c>
      <c r="F139" s="9">
        <v>1004</v>
      </c>
      <c r="G139" s="13"/>
      <c r="H139" s="13"/>
      <c r="I139" s="11">
        <f>SUM(I140+I142)</f>
        <v>25444.400000000001</v>
      </c>
    </row>
    <row r="140" spans="1:9" s="16" customFormat="1" ht="96" customHeight="1" x14ac:dyDescent="0.25">
      <c r="A140" s="13" t="s">
        <v>264</v>
      </c>
      <c r="B140" s="180" t="s">
        <v>161</v>
      </c>
      <c r="C140" s="180"/>
      <c r="D140" s="180"/>
      <c r="E140" s="13">
        <v>984</v>
      </c>
      <c r="F140" s="13">
        <v>1004</v>
      </c>
      <c r="G140" s="14" t="s">
        <v>156</v>
      </c>
      <c r="H140" s="13"/>
      <c r="I140" s="15">
        <f>SUM(I141)</f>
        <v>16506.400000000001</v>
      </c>
    </row>
    <row r="141" spans="1:9" ht="30.75" customHeight="1" x14ac:dyDescent="0.25">
      <c r="A141" s="17" t="s">
        <v>265</v>
      </c>
      <c r="B141" s="190" t="s">
        <v>165</v>
      </c>
      <c r="C141" s="191"/>
      <c r="D141" s="192"/>
      <c r="E141" s="17">
        <v>984</v>
      </c>
      <c r="F141" s="17">
        <v>1004</v>
      </c>
      <c r="G141" s="18" t="s">
        <v>156</v>
      </c>
      <c r="H141" s="17">
        <v>300</v>
      </c>
      <c r="I141" s="19">
        <v>16506.400000000001</v>
      </c>
    </row>
    <row r="142" spans="1:9" s="16" customFormat="1" ht="82.5" customHeight="1" x14ac:dyDescent="0.25">
      <c r="A142" s="13" t="s">
        <v>266</v>
      </c>
      <c r="B142" s="180" t="s">
        <v>162</v>
      </c>
      <c r="C142" s="180"/>
      <c r="D142" s="180"/>
      <c r="E142" s="13">
        <v>984</v>
      </c>
      <c r="F142" s="13">
        <v>1004</v>
      </c>
      <c r="G142" s="14" t="s">
        <v>157</v>
      </c>
      <c r="H142" s="13"/>
      <c r="I142" s="15">
        <f>SUM(I143)</f>
        <v>8938</v>
      </c>
    </row>
    <row r="143" spans="1:9" s="16" customFormat="1" ht="30" customHeight="1" x14ac:dyDescent="0.25">
      <c r="A143" s="17" t="s">
        <v>267</v>
      </c>
      <c r="B143" s="190" t="s">
        <v>165</v>
      </c>
      <c r="C143" s="191"/>
      <c r="D143" s="192"/>
      <c r="E143" s="17">
        <v>984</v>
      </c>
      <c r="F143" s="17">
        <v>1004</v>
      </c>
      <c r="G143" s="18" t="s">
        <v>157</v>
      </c>
      <c r="H143" s="17">
        <v>300</v>
      </c>
      <c r="I143" s="19">
        <v>8938</v>
      </c>
    </row>
    <row r="144" spans="1:9" s="26" customFormat="1" ht="17.25" customHeight="1" x14ac:dyDescent="0.25">
      <c r="A144" s="22" t="s">
        <v>70</v>
      </c>
      <c r="B144" s="205" t="s">
        <v>71</v>
      </c>
      <c r="C144" s="205"/>
      <c r="D144" s="205"/>
      <c r="E144" s="22">
        <v>984</v>
      </c>
      <c r="F144" s="64" t="s">
        <v>72</v>
      </c>
      <c r="G144" s="22"/>
      <c r="H144" s="22"/>
      <c r="I144" s="25">
        <f>SUM(I145)</f>
        <v>21713</v>
      </c>
    </row>
    <row r="145" spans="1:12" s="26" customFormat="1" ht="17.25" customHeight="1" x14ac:dyDescent="0.25">
      <c r="A145" s="65" t="s">
        <v>73</v>
      </c>
      <c r="B145" s="202" t="s">
        <v>166</v>
      </c>
      <c r="C145" s="203"/>
      <c r="D145" s="204"/>
      <c r="E145" s="65">
        <v>984</v>
      </c>
      <c r="F145" s="66" t="s">
        <v>74</v>
      </c>
      <c r="G145" s="65"/>
      <c r="H145" s="65"/>
      <c r="I145" s="67">
        <f>SUM(I152+I150+I146+I148)</f>
        <v>21713</v>
      </c>
    </row>
    <row r="146" spans="1:12" s="26" customFormat="1" ht="115.9" customHeight="1" x14ac:dyDescent="0.25">
      <c r="A146" s="13" t="s">
        <v>75</v>
      </c>
      <c r="B146" s="141" t="s">
        <v>278</v>
      </c>
      <c r="C146" s="211"/>
      <c r="D146" s="212"/>
      <c r="E146" s="13">
        <v>984</v>
      </c>
      <c r="F146" s="14" t="s">
        <v>74</v>
      </c>
      <c r="G146" s="14" t="s">
        <v>280</v>
      </c>
      <c r="H146" s="13"/>
      <c r="I146" s="15">
        <f>SUM(I147)</f>
        <v>271.2</v>
      </c>
    </row>
    <row r="147" spans="1:12" s="26" customFormat="1" ht="47.45" customHeight="1" x14ac:dyDescent="0.25">
      <c r="A147" s="17" t="s">
        <v>76</v>
      </c>
      <c r="B147" s="90" t="s">
        <v>168</v>
      </c>
      <c r="C147" s="99"/>
      <c r="D147" s="100"/>
      <c r="E147" s="17">
        <v>984</v>
      </c>
      <c r="F147" s="18" t="s">
        <v>74</v>
      </c>
      <c r="G147" s="18" t="s">
        <v>280</v>
      </c>
      <c r="H147" s="17">
        <v>200</v>
      </c>
      <c r="I147" s="19">
        <v>271.2</v>
      </c>
    </row>
    <row r="148" spans="1:12" s="26" customFormat="1" ht="88.15" customHeight="1" x14ac:dyDescent="0.25">
      <c r="A148" s="13" t="s">
        <v>253</v>
      </c>
      <c r="B148" s="141" t="s">
        <v>279</v>
      </c>
      <c r="C148" s="211"/>
      <c r="D148" s="212"/>
      <c r="E148" s="13">
        <v>984</v>
      </c>
      <c r="F148" s="14" t="s">
        <v>74</v>
      </c>
      <c r="G148" s="14" t="s">
        <v>281</v>
      </c>
      <c r="H148" s="13"/>
      <c r="I148" s="15">
        <f>SUM(I149)</f>
        <v>51.7</v>
      </c>
    </row>
    <row r="149" spans="1:12" s="26" customFormat="1" ht="52.15" customHeight="1" x14ac:dyDescent="0.25">
      <c r="A149" s="17" t="s">
        <v>254</v>
      </c>
      <c r="B149" s="90" t="s">
        <v>168</v>
      </c>
      <c r="C149" s="99"/>
      <c r="D149" s="100"/>
      <c r="E149" s="17">
        <v>984</v>
      </c>
      <c r="F149" s="18" t="s">
        <v>74</v>
      </c>
      <c r="G149" s="18" t="s">
        <v>281</v>
      </c>
      <c r="H149" s="17">
        <v>200</v>
      </c>
      <c r="I149" s="19">
        <v>51.7</v>
      </c>
    </row>
    <row r="150" spans="1:12" ht="79.150000000000006" customHeight="1" x14ac:dyDescent="0.25">
      <c r="A150" s="13" t="s">
        <v>276</v>
      </c>
      <c r="B150" s="157" t="s">
        <v>232</v>
      </c>
      <c r="C150" s="158"/>
      <c r="D150" s="159"/>
      <c r="E150" s="13">
        <v>984</v>
      </c>
      <c r="F150" s="14" t="s">
        <v>74</v>
      </c>
      <c r="G150" s="18" t="s">
        <v>233</v>
      </c>
      <c r="H150" s="13"/>
      <c r="I150" s="15">
        <f>SUM(I151)</f>
        <v>80.7</v>
      </c>
    </row>
    <row r="151" spans="1:12" ht="46.15" customHeight="1" x14ac:dyDescent="0.25">
      <c r="A151" s="17" t="s">
        <v>277</v>
      </c>
      <c r="B151" s="90" t="s">
        <v>168</v>
      </c>
      <c r="C151" s="99"/>
      <c r="D151" s="100"/>
      <c r="E151" s="17">
        <v>984</v>
      </c>
      <c r="F151" s="18" t="s">
        <v>74</v>
      </c>
      <c r="G151" s="18" t="s">
        <v>233</v>
      </c>
      <c r="H151" s="17">
        <v>200</v>
      </c>
      <c r="I151" s="19">
        <v>80.7</v>
      </c>
    </row>
    <row r="152" spans="1:12" s="62" customFormat="1" ht="82.5" customHeight="1" x14ac:dyDescent="0.25">
      <c r="A152" s="59" t="s">
        <v>282</v>
      </c>
      <c r="B152" s="141" t="s">
        <v>133</v>
      </c>
      <c r="C152" s="142"/>
      <c r="D152" s="143"/>
      <c r="E152" s="59">
        <v>984</v>
      </c>
      <c r="F152" s="60" t="s">
        <v>74</v>
      </c>
      <c r="G152" s="59">
        <v>4870000463</v>
      </c>
      <c r="H152" s="59"/>
      <c r="I152" s="61">
        <f>SUM(I153+I154+I155)</f>
        <v>21309.399999999998</v>
      </c>
    </row>
    <row r="153" spans="1:12" s="62" customFormat="1" ht="94.15" customHeight="1" x14ac:dyDescent="0.25">
      <c r="A153" s="24" t="s">
        <v>283</v>
      </c>
      <c r="B153" s="171" t="s">
        <v>115</v>
      </c>
      <c r="C153" s="172"/>
      <c r="D153" s="173"/>
      <c r="E153" s="24">
        <v>984</v>
      </c>
      <c r="F153" s="23" t="s">
        <v>74</v>
      </c>
      <c r="G153" s="24">
        <v>4870000463</v>
      </c>
      <c r="H153" s="24">
        <v>100</v>
      </c>
      <c r="I153" s="63">
        <v>12854.8</v>
      </c>
    </row>
    <row r="154" spans="1:12" s="16" customFormat="1" ht="46.15" customHeight="1" x14ac:dyDescent="0.25">
      <c r="A154" s="17" t="s">
        <v>284</v>
      </c>
      <c r="B154" s="90" t="s">
        <v>168</v>
      </c>
      <c r="C154" s="99"/>
      <c r="D154" s="100"/>
      <c r="E154" s="17">
        <v>984</v>
      </c>
      <c r="F154" s="18" t="s">
        <v>74</v>
      </c>
      <c r="G154" s="17">
        <v>4870000463</v>
      </c>
      <c r="H154" s="17">
        <v>200</v>
      </c>
      <c r="I154" s="19">
        <v>8434.4</v>
      </c>
    </row>
    <row r="155" spans="1:12" s="16" customFormat="1" ht="22.15" customHeight="1" x14ac:dyDescent="0.25">
      <c r="A155" s="17" t="s">
        <v>285</v>
      </c>
      <c r="B155" s="90" t="s">
        <v>113</v>
      </c>
      <c r="C155" s="99"/>
      <c r="D155" s="100"/>
      <c r="E155" s="17">
        <v>984</v>
      </c>
      <c r="F155" s="18" t="s">
        <v>74</v>
      </c>
      <c r="G155" s="17">
        <v>4870000463</v>
      </c>
      <c r="H155" s="17">
        <v>800</v>
      </c>
      <c r="I155" s="19">
        <v>20.2</v>
      </c>
    </row>
    <row r="156" spans="1:12" ht="31.15" customHeight="1" x14ac:dyDescent="0.25">
      <c r="A156" s="5" t="s">
        <v>77</v>
      </c>
      <c r="B156" s="193" t="s">
        <v>78</v>
      </c>
      <c r="C156" s="194"/>
      <c r="D156" s="195"/>
      <c r="E156" s="5">
        <v>984</v>
      </c>
      <c r="F156" s="5">
        <v>1200</v>
      </c>
      <c r="G156" s="5"/>
      <c r="H156" s="5"/>
      <c r="I156" s="8">
        <f>SUM(I157)</f>
        <v>2402.1999999999998</v>
      </c>
    </row>
    <row r="157" spans="1:12" ht="15" customHeight="1" x14ac:dyDescent="0.25">
      <c r="A157" s="9" t="s">
        <v>79</v>
      </c>
      <c r="B157" s="196" t="s">
        <v>80</v>
      </c>
      <c r="C157" s="197"/>
      <c r="D157" s="198"/>
      <c r="E157" s="9">
        <v>984</v>
      </c>
      <c r="F157" s="10" t="s">
        <v>81</v>
      </c>
      <c r="G157" s="9"/>
      <c r="H157" s="13"/>
      <c r="I157" s="11">
        <f>SUM(I158)</f>
        <v>2402.1999999999998</v>
      </c>
    </row>
    <row r="158" spans="1:12" ht="77.45" customHeight="1" x14ac:dyDescent="0.25">
      <c r="A158" s="14" t="s">
        <v>82</v>
      </c>
      <c r="B158" s="104" t="s">
        <v>158</v>
      </c>
      <c r="C158" s="105"/>
      <c r="D158" s="106"/>
      <c r="E158" s="13">
        <v>984</v>
      </c>
      <c r="F158" s="14" t="s">
        <v>81</v>
      </c>
      <c r="G158" s="14" t="s">
        <v>153</v>
      </c>
      <c r="H158" s="13"/>
      <c r="I158" s="15">
        <f>SUM(I159)</f>
        <v>2402.1999999999998</v>
      </c>
    </row>
    <row r="159" spans="1:12" ht="51" customHeight="1" x14ac:dyDescent="0.25">
      <c r="A159" s="17" t="s">
        <v>163</v>
      </c>
      <c r="B159" s="90" t="s">
        <v>168</v>
      </c>
      <c r="C159" s="99"/>
      <c r="D159" s="100"/>
      <c r="E159" s="17">
        <v>984</v>
      </c>
      <c r="F159" s="18" t="s">
        <v>81</v>
      </c>
      <c r="G159" s="18" t="s">
        <v>153</v>
      </c>
      <c r="H159" s="18" t="s">
        <v>114</v>
      </c>
      <c r="I159" s="19">
        <v>2402.1999999999998</v>
      </c>
      <c r="L159" s="1" t="s">
        <v>175</v>
      </c>
    </row>
    <row r="160" spans="1:12" x14ac:dyDescent="0.25">
      <c r="A160" s="189" t="s">
        <v>83</v>
      </c>
      <c r="B160" s="189"/>
      <c r="C160" s="189"/>
      <c r="D160" s="189"/>
      <c r="E160" s="189"/>
      <c r="F160" s="189"/>
      <c r="G160" s="189"/>
      <c r="H160" s="189"/>
      <c r="I160" s="8">
        <f>SUM(I7+I29)</f>
        <v>404231.2</v>
      </c>
    </row>
    <row r="161" spans="1:9" x14ac:dyDescent="0.25">
      <c r="A161" s="68"/>
      <c r="B161" s="69"/>
      <c r="C161" s="69"/>
    </row>
    <row r="162" spans="1:9" x14ac:dyDescent="0.25">
      <c r="A162" s="68"/>
      <c r="B162" s="69"/>
      <c r="C162" s="69"/>
    </row>
    <row r="163" spans="1:9" x14ac:dyDescent="0.25">
      <c r="A163" s="68"/>
      <c r="B163" s="72"/>
      <c r="C163" s="72"/>
      <c r="D163" s="72"/>
      <c r="E163" s="72"/>
      <c r="F163" s="72"/>
      <c r="G163" s="72"/>
      <c r="H163" s="72"/>
      <c r="I163" s="89"/>
    </row>
    <row r="164" spans="1:9" x14ac:dyDescent="0.25">
      <c r="B164" s="69"/>
      <c r="C164" s="69"/>
    </row>
    <row r="165" spans="1:9" x14ac:dyDescent="0.25">
      <c r="B165" s="69"/>
      <c r="C165" s="69"/>
      <c r="D165" s="73"/>
    </row>
    <row r="166" spans="1:9" x14ac:dyDescent="0.25">
      <c r="B166" s="69"/>
      <c r="C166" s="69"/>
      <c r="D166" s="74"/>
    </row>
    <row r="167" spans="1:9" x14ac:dyDescent="0.25">
      <c r="B167" s="69"/>
      <c r="C167" s="69"/>
      <c r="D167" s="74"/>
    </row>
    <row r="168" spans="1:9" x14ac:dyDescent="0.25">
      <c r="B168" s="69"/>
      <c r="C168" s="69"/>
      <c r="D168" s="74"/>
    </row>
    <row r="169" spans="1:9" x14ac:dyDescent="0.25">
      <c r="B169" s="69"/>
      <c r="C169" s="69"/>
    </row>
    <row r="170" spans="1:9" x14ac:dyDescent="0.25">
      <c r="B170" s="69"/>
      <c r="C170" s="69"/>
    </row>
    <row r="171" spans="1:9" x14ac:dyDescent="0.25">
      <c r="B171" s="69"/>
      <c r="C171" s="69"/>
    </row>
    <row r="172" spans="1:9" x14ac:dyDescent="0.25">
      <c r="B172" s="69"/>
      <c r="C172" s="69"/>
    </row>
    <row r="173" spans="1:9" x14ac:dyDescent="0.25">
      <c r="B173" s="69"/>
      <c r="C173" s="69"/>
    </row>
    <row r="174" spans="1:9" x14ac:dyDescent="0.25">
      <c r="B174" s="69"/>
      <c r="C174" s="69"/>
    </row>
    <row r="175" spans="1:9" x14ac:dyDescent="0.25">
      <c r="B175" s="69"/>
      <c r="C175" s="69"/>
    </row>
  </sheetData>
  <autoFilter ref="A5:I160">
    <filterColumn colId="1" showButton="0"/>
    <filterColumn colId="2" showButton="0"/>
    <filterColumn colId="4" showButton="0"/>
    <filterColumn colId="5" showButton="0"/>
    <filterColumn colId="6" showButton="0"/>
  </autoFilter>
  <mergeCells count="161">
    <mergeCell ref="B146:D146"/>
    <mergeCell ref="B147:D147"/>
    <mergeCell ref="B148:D148"/>
    <mergeCell ref="B149:D149"/>
    <mergeCell ref="B104:D104"/>
    <mergeCell ref="B96:D96"/>
    <mergeCell ref="B42:D42"/>
    <mergeCell ref="B65:D65"/>
    <mergeCell ref="B87:D87"/>
    <mergeCell ref="B93:D93"/>
    <mergeCell ref="B95:D95"/>
    <mergeCell ref="B68:D68"/>
    <mergeCell ref="B69:D69"/>
    <mergeCell ref="B57:D57"/>
    <mergeCell ref="B63:D63"/>
    <mergeCell ref="B58:D58"/>
    <mergeCell ref="B49:D49"/>
    <mergeCell ref="B50:D50"/>
    <mergeCell ref="B51:D51"/>
    <mergeCell ref="B43:D43"/>
    <mergeCell ref="B44:D44"/>
    <mergeCell ref="B132:D132"/>
    <mergeCell ref="B131:D131"/>
    <mergeCell ref="B128:D128"/>
    <mergeCell ref="A160:H160"/>
    <mergeCell ref="B133:D133"/>
    <mergeCell ref="B158:D158"/>
    <mergeCell ref="B156:D156"/>
    <mergeCell ref="B157:D157"/>
    <mergeCell ref="B152:D152"/>
    <mergeCell ref="B154:D154"/>
    <mergeCell ref="B153:D153"/>
    <mergeCell ref="B139:D139"/>
    <mergeCell ref="B143:D143"/>
    <mergeCell ref="B140:D140"/>
    <mergeCell ref="B145:D145"/>
    <mergeCell ref="B142:D142"/>
    <mergeCell ref="B159:D159"/>
    <mergeCell ref="B144:D144"/>
    <mergeCell ref="B141:D141"/>
    <mergeCell ref="B135:D135"/>
    <mergeCell ref="B134:D134"/>
    <mergeCell ref="B150:D150"/>
    <mergeCell ref="B151:D151"/>
    <mergeCell ref="B155:D155"/>
    <mergeCell ref="B136:D136"/>
    <mergeCell ref="B137:D137"/>
    <mergeCell ref="B138:D138"/>
    <mergeCell ref="B64:D64"/>
    <mergeCell ref="B45:D45"/>
    <mergeCell ref="B46:D46"/>
    <mergeCell ref="B36:D36"/>
    <mergeCell ref="B56:D56"/>
    <mergeCell ref="B41:D41"/>
    <mergeCell ref="B19:D19"/>
    <mergeCell ref="B8:D8"/>
    <mergeCell ref="B9:D9"/>
    <mergeCell ref="B10:D10"/>
    <mergeCell ref="B32:D32"/>
    <mergeCell ref="B61:D61"/>
    <mergeCell ref="B59:D59"/>
    <mergeCell ref="B62:D62"/>
    <mergeCell ref="B60:D60"/>
    <mergeCell ref="B15:D15"/>
    <mergeCell ref="B53:D53"/>
    <mergeCell ref="B16:D16"/>
    <mergeCell ref="B47:D47"/>
    <mergeCell ref="B48:D48"/>
    <mergeCell ref="B54:D54"/>
    <mergeCell ref="B33:D33"/>
    <mergeCell ref="B55:D55"/>
    <mergeCell ref="B14:D14"/>
    <mergeCell ref="B125:D125"/>
    <mergeCell ref="B130:D130"/>
    <mergeCell ref="B121:D121"/>
    <mergeCell ref="B120:D120"/>
    <mergeCell ref="B111:D111"/>
    <mergeCell ref="B115:D115"/>
    <mergeCell ref="B129:D129"/>
    <mergeCell ref="B126:D126"/>
    <mergeCell ref="B127:D127"/>
    <mergeCell ref="B118:D118"/>
    <mergeCell ref="B123:D123"/>
    <mergeCell ref="B122:D122"/>
    <mergeCell ref="B113:D113"/>
    <mergeCell ref="B124:D124"/>
    <mergeCell ref="B116:D116"/>
    <mergeCell ref="B114:D114"/>
    <mergeCell ref="B117:D117"/>
    <mergeCell ref="B119:D119"/>
    <mergeCell ref="B112:D112"/>
    <mergeCell ref="B109:D109"/>
    <mergeCell ref="B92:D92"/>
    <mergeCell ref="B86:D86"/>
    <mergeCell ref="B105:D105"/>
    <mergeCell ref="B91:D91"/>
    <mergeCell ref="B83:D83"/>
    <mergeCell ref="B74:D74"/>
    <mergeCell ref="B76:D76"/>
    <mergeCell ref="B77:D77"/>
    <mergeCell ref="B102:D102"/>
    <mergeCell ref="B103:D103"/>
    <mergeCell ref="B100:D100"/>
    <mergeCell ref="B101:D101"/>
    <mergeCell ref="B98:D98"/>
    <mergeCell ref="B99:D99"/>
    <mergeCell ref="B106:D106"/>
    <mergeCell ref="B94:D94"/>
    <mergeCell ref="B90:D90"/>
    <mergeCell ref="B84:D84"/>
    <mergeCell ref="B85:D85"/>
    <mergeCell ref="B107:D107"/>
    <mergeCell ref="B108:D108"/>
    <mergeCell ref="B73:D73"/>
    <mergeCell ref="B70:D70"/>
    <mergeCell ref="B24:D24"/>
    <mergeCell ref="B34:D34"/>
    <mergeCell ref="B18:D18"/>
    <mergeCell ref="B22:D22"/>
    <mergeCell ref="B110:D110"/>
    <mergeCell ref="B75:D75"/>
    <mergeCell ref="B78:D78"/>
    <mergeCell ref="B79:D79"/>
    <mergeCell ref="B67:D67"/>
    <mergeCell ref="B29:D29"/>
    <mergeCell ref="B30:D30"/>
    <mergeCell ref="B20:D20"/>
    <mergeCell ref="B66:D66"/>
    <mergeCell ref="B72:D72"/>
    <mergeCell ref="B88:D88"/>
    <mergeCell ref="B89:D89"/>
    <mergeCell ref="B71:D71"/>
    <mergeCell ref="B81:D81"/>
    <mergeCell ref="B82:D82"/>
    <mergeCell ref="B80:D80"/>
    <mergeCell ref="B97:D97"/>
    <mergeCell ref="B37:D37"/>
    <mergeCell ref="B11:D11"/>
    <mergeCell ref="B25:D25"/>
    <mergeCell ref="B26:D26"/>
    <mergeCell ref="B28:D28"/>
    <mergeCell ref="B27:D27"/>
    <mergeCell ref="B13:D13"/>
    <mergeCell ref="B52:D52"/>
    <mergeCell ref="D1:I1"/>
    <mergeCell ref="B7:D7"/>
    <mergeCell ref="B35:D35"/>
    <mergeCell ref="B40:D40"/>
    <mergeCell ref="B12:D12"/>
    <mergeCell ref="B39:D39"/>
    <mergeCell ref="B21:D21"/>
    <mergeCell ref="B17:D17"/>
    <mergeCell ref="B31:D31"/>
    <mergeCell ref="B23:D23"/>
    <mergeCell ref="B38:D38"/>
    <mergeCell ref="A4:I4"/>
    <mergeCell ref="A3:I3"/>
    <mergeCell ref="E5:H5"/>
    <mergeCell ref="I5:I6"/>
    <mergeCell ref="A5:A6"/>
    <mergeCell ref="B5:D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2020-11-03T14:18:50Z</cp:lastPrinted>
  <dcterms:created xsi:type="dcterms:W3CDTF">2011-06-28T07:51:13Z</dcterms:created>
  <dcterms:modified xsi:type="dcterms:W3CDTF">2021-11-25T10:25:34Z</dcterms:modified>
</cp:coreProperties>
</file>